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5" yWindow="-105" windowWidth="27735" windowHeight="7290" activeTab="2"/>
  </bookViews>
  <sheets>
    <sheet name="目录" sheetId="1" r:id="rId1"/>
    <sheet name="1收支总表" sheetId="2" r:id="rId2"/>
    <sheet name="2收入总表" sheetId="3" r:id="rId3"/>
    <sheet name="3支出总表" sheetId="4" r:id="rId4"/>
    <sheet name="4财拨总表" sheetId="5" r:id="rId5"/>
    <sheet name="5一般预算支出" sheetId="6" r:id="rId6"/>
    <sheet name="6基本支出" sheetId="7" r:id="rId7"/>
    <sheet name="7三公" sheetId="8" r:id="rId8"/>
    <sheet name="8政府性基金" sheetId="9" r:id="rId9"/>
    <sheet name="9国有资本经营预算" sheetId="10" r:id="rId10"/>
    <sheet name="10部门项目支出" sheetId="11" r:id="rId11"/>
    <sheet name="11项目绩效目标表" sheetId="14" r:id="rId12"/>
    <sheet name="12政府采购预算表" sheetId="13" r:id="rId13"/>
  </sheets>
  <calcPr calcId="145621"/>
</workbook>
</file>

<file path=xl/calcChain.xml><?xml version="1.0" encoding="utf-8"?>
<calcChain xmlns="http://schemas.openxmlformats.org/spreadsheetml/2006/main">
  <c r="E28" i="7" l="1"/>
  <c r="C28" i="7" s="1"/>
  <c r="D28" i="7"/>
  <c r="D13" i="7"/>
  <c r="D31" i="7" s="1"/>
  <c r="E13" i="7"/>
  <c r="E31" i="7" s="1"/>
  <c r="C29" i="7"/>
  <c r="C30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D6" i="7"/>
  <c r="C12" i="7"/>
  <c r="C7" i="7"/>
  <c r="C8" i="7"/>
  <c r="C9" i="7"/>
  <c r="C10" i="7"/>
  <c r="C11" i="7"/>
  <c r="C14" i="7"/>
  <c r="C6" i="7"/>
  <c r="E7" i="6"/>
  <c r="F7" i="6"/>
  <c r="E20" i="6"/>
  <c r="E21" i="6"/>
  <c r="F21" i="6"/>
  <c r="F20" i="6" s="1"/>
  <c r="F34" i="6" s="1"/>
  <c r="C9" i="6"/>
  <c r="C13" i="6"/>
  <c r="C17" i="6"/>
  <c r="D8" i="6"/>
  <c r="C8" i="6" s="1"/>
  <c r="D9" i="6"/>
  <c r="D10" i="6"/>
  <c r="C10" i="6" s="1"/>
  <c r="D11" i="6"/>
  <c r="C11" i="6" s="1"/>
  <c r="D12" i="6"/>
  <c r="C12" i="6" s="1"/>
  <c r="D13" i="6"/>
  <c r="D14" i="6"/>
  <c r="C14" i="6" s="1"/>
  <c r="D15" i="6"/>
  <c r="C15" i="6" s="1"/>
  <c r="D16" i="6"/>
  <c r="C16" i="6" s="1"/>
  <c r="D17" i="6"/>
  <c r="D18" i="6"/>
  <c r="C18" i="6" s="1"/>
  <c r="D19" i="6"/>
  <c r="C19" i="6" s="1"/>
  <c r="D22" i="6"/>
  <c r="D21" i="6" s="1"/>
  <c r="D23" i="6"/>
  <c r="C23" i="6" s="1"/>
  <c r="D24" i="6"/>
  <c r="C24" i="6" s="1"/>
  <c r="D25" i="6"/>
  <c r="C25" i="6" s="1"/>
  <c r="D26" i="6"/>
  <c r="C26" i="6" s="1"/>
  <c r="D28" i="6"/>
  <c r="D27" i="6" s="1"/>
  <c r="D29" i="6"/>
  <c r="C29" i="6" s="1"/>
  <c r="D30" i="6"/>
  <c r="C30" i="6" s="1"/>
  <c r="D31" i="6"/>
  <c r="C31" i="6" s="1"/>
  <c r="D32" i="6"/>
  <c r="C32" i="6" s="1"/>
  <c r="D33" i="6"/>
  <c r="C33" i="6" s="1"/>
  <c r="E28" i="6"/>
  <c r="E27" i="6" s="1"/>
  <c r="D7" i="6"/>
  <c r="C7" i="6" s="1"/>
  <c r="F10" i="6"/>
  <c r="E10" i="6"/>
  <c r="E6" i="6" s="1"/>
  <c r="D6" i="6" s="1"/>
  <c r="D6" i="5"/>
  <c r="D39" i="5" s="1"/>
  <c r="D33" i="4"/>
  <c r="C33" i="4" s="1"/>
  <c r="C29" i="4"/>
  <c r="C22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3" i="4"/>
  <c r="C24" i="4"/>
  <c r="C25" i="4"/>
  <c r="C26" i="4"/>
  <c r="C27" i="4"/>
  <c r="C28" i="4"/>
  <c r="C30" i="4"/>
  <c r="C31" i="4"/>
  <c r="C32" i="4"/>
  <c r="C5" i="4"/>
  <c r="D10" i="2"/>
  <c r="D37" i="2"/>
  <c r="C31" i="7" l="1"/>
  <c r="C21" i="6"/>
  <c r="D20" i="6"/>
  <c r="C28" i="6"/>
  <c r="C22" i="6"/>
  <c r="C13" i="7"/>
  <c r="E34" i="6"/>
  <c r="C20" i="6"/>
  <c r="C27" i="6"/>
  <c r="D34" i="6"/>
  <c r="C34" i="6" s="1"/>
  <c r="C6" i="6"/>
</calcChain>
</file>

<file path=xl/sharedStrings.xml><?xml version="1.0" encoding="utf-8"?>
<sst xmlns="http://schemas.openxmlformats.org/spreadsheetml/2006/main" count="1299" uniqueCount="575">
  <si>
    <t xml:space="preserve">
</t>
  </si>
  <si>
    <t xml:space="preserve">表名
</t>
  </si>
  <si>
    <t xml:space="preserve">收支总表
</t>
  </si>
  <si>
    <t xml:space="preserve">收入总表
</t>
  </si>
  <si>
    <t xml:space="preserve">支出总表
</t>
  </si>
  <si>
    <t xml:space="preserve">财政拨款收支总表
</t>
  </si>
  <si>
    <t xml:space="preserve">一般公共预算支出表
</t>
  </si>
  <si>
    <t xml:space="preserve">一般公共预算基本支出表
</t>
  </si>
  <si>
    <t xml:space="preserve">一般公共预算“三公”经费支出表
</t>
  </si>
  <si>
    <t xml:space="preserve">政府性基金预算支出表
</t>
  </si>
  <si>
    <t xml:space="preserve">国有资本经营预算支出表
</t>
  </si>
  <si>
    <t xml:space="preserve">部门项目支出
</t>
  </si>
  <si>
    <t xml:space="preserve">项目绩效目标表
</t>
  </si>
  <si>
    <t xml:space="preserve">政府采购预算表
</t>
  </si>
  <si>
    <t>表号</t>
  </si>
  <si>
    <t>表1</t>
  </si>
  <si>
    <t>表2</t>
  </si>
  <si>
    <t>表3</t>
  </si>
  <si>
    <t>表4</t>
  </si>
  <si>
    <t>表5</t>
  </si>
  <si>
    <t>表6</t>
  </si>
  <si>
    <t>表7</t>
  </si>
  <si>
    <t>表8</t>
  </si>
  <si>
    <t>表9</t>
  </si>
  <si>
    <t>表10</t>
  </si>
  <si>
    <t>表11</t>
  </si>
  <si>
    <t>表12</t>
  </si>
  <si>
    <t>收支总表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</si>
  <si>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</si>
  <si>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</si>
  <si>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</si>
  <si>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</si>
  <si>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</si>
  <si>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</si>
  <si>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</si>
  <si>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</si>
  <si>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</si>
  <si>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</si>
  <si>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</si>
  <si>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</si>
  <si>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</si>
  <si>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</si>
  <si>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</si>
  <si>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</si>
  <si>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</si>
  <si>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</si>
  <si>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七、文化体育旅游与传媒支出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</si>
  <si>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</si>
  <si>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</si>
  <si>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</si>
  <si>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</si>
  <si>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</si>
  <si>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</si>
  <si>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十二、城市社区支出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</si>
  <si>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</si>
  <si>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</si>
  <si>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</si>
  <si>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</si>
  <si>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</si>
  <si>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</si>
  <si>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</si>
  <si>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</si>
  <si>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</si>
  <si>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</si>
  <si>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</si>
  <si>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</si>
  <si>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</si>
  <si>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二十六、转移性支付</t>
  </si>
  <si>
    <t>二十七、债务还本支出</t>
  </si>
  <si>
    <t>二十八、债务付息支出</t>
  </si>
  <si>
    <t>二十九、债务发行费用支出</t>
  </si>
  <si>
    <t>三十、抗疫特别国债还本支出</t>
  </si>
  <si>
    <t>三十一、与中央财政往来性支出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</si>
  <si>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</si>
  <si>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</si>
  <si>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</si>
  <si>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</si>
  <si>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</si>
  <si>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</si>
  <si>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</si>
  <si>
    <t>口径说明：     一般公共预算拨款收入：取值口径为部门预算编制二上细化表，【资金性质】=111一般公共预算资金 ，114外国政府和国际组织赠款；【资金来源】=本级财力-11年初安排，12预估，上级补助-21年初安排，22预估     政府性基金预算拨款收入：取值口径为部门预算编制二上细化表，【资金性质】=121政府性基金预算资金 ，122专项债券；【资金来源】=本级财力-11年初安排，12预估，上级补助-21年初安排，22预估     国有资本经营预算拨款收入：取值口径为部门预算编制二上细化表，【资金性质】=13国有资本经营预算资金；【资金来源】=本级财力-11年初安排，12预估，上级补助-21年初安排，22预估     财政专户管理资金收入：取值口径为部门预算编制二上细化表，【资金性质】=2财政专户管理资金；【资金来源】=本级财力-13预计结转, 14年终结转, 15预计结余, 16年终结余, 上级补助-23预计结转, 24年终结转, 25预计结余, 26年终结余 事业收入，事业单位经营收入，上级补助收入，附属单位上缴收入，其他收入：取值口径为部门预算编制二上细化【收入预算表】     年结转结余：=【资金来源】为13预计结转, 14年终结转, 15预计结余, 16年终结余,23预计结转, 24年终结转, 25预计结余, 26年终结余数据之和     年终结转结余：=收入总计-本年支出合计</t>
  </si>
  <si>
    <t>收入总表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</si>
  <si>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</si>
  <si>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</si>
  <si>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</si>
  <si>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</si>
  <si>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</si>
  <si>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</si>
  <si>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</si>
  <si>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</si>
  <si>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</si>
  <si>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</si>
  <si>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</si>
  <si>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</si>
  <si>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</si>
  <si>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</si>
  <si>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</si>
  <si>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141</t>
  </si>
  <si>
    <t>宁城县教育局（部门）</t>
  </si>
  <si>
    <t>141001</t>
  </si>
  <si>
    <t>宁城县教育局</t>
  </si>
  <si>
    <t>口径说明：     取值口径为部门预算编制二上细化表     本年收入     一般公共预算：【资金性质】=111一般公共预算资金，112一般债券，113外国政府和国际组织贷款，114外国政府和国际组织赠款；【资金来源】=本级财力—11年初安排，12预估，上级补助—21年初安排，22预估     政府性基金预算：【资金性质】=121政府性基金预算资金 ，122专项债券；【资金来源】=本级财力—11年初安排，12预估，上级补助—21年初安排，22预估     国有资本经营预算：【资金性质】=13国有资本经营预算资金；【资金来源】=本级财力—11年初安排，12预估，上级补助—21年初安排，22预估     财政专户管理资金：【资金性质】=2财政专户管理资金；【资金来源】=本级财力—13预计结转, 14年终结转, 15预计结余, 16年终结余, 上级补助—23预计结转, 24年终结转, 25预计结余, 26年终结余 事业收入，事业单位经营收入，上级补助收入，附属单位上缴收入，其他收入：取值口径为部门预算编制二上细化【收入预算表】     上年结转结余     一般公共预算：【资金性质】=111一般公共预算资金，112一般债券，113外国政府和国际组织贷款，114外国政府和国际组织赠款；【资金来源】≠本级财力—11年初安排，12预估，上级补助—21年初安排，22预估     政府性基金预算：【资金性质】=121政府性基金预算资金 ，122专项债券；【资金来源】≠本级财力—11年初安排，12预估，上级补助—21年初安排，22预估     国有资本经营预算：【资金性质】=13国有资本经营预算资金；【资金来源】≠本级财力—11年初安排，12预估，上级补助—21年初安排，22预估     财政专户管理资金：【资金性质】=2财政专户管理资金；【资金来源】≠本级财力—11年初安排，12预估，上级补助—21年初安排，22预估     单位资金：【资金性质】=31事业收入资金，32上级补助收入资金，33附属单位上缴收入资金，34事业单位经营收入资金，39其他收入资金；【资金来源】≠本级财力—11年初安排，12预估，上级补助—21年初安排，22预估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</si>
  <si>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</si>
  <si>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</si>
  <si>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</si>
  <si>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</si>
  <si>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</si>
  <si>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</si>
  <si>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</si>
  <si>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</si>
  <si>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205</t>
  </si>
  <si>
    <t>教育支出</t>
  </si>
  <si>
    <t>20501</t>
  </si>
  <si>
    <t>教育管理事务</t>
  </si>
  <si>
    <t>2050101</t>
  </si>
  <si>
    <t>行政运行</t>
  </si>
  <si>
    <t>2050199</t>
  </si>
  <si>
    <t>其他教育管理事务支出</t>
  </si>
  <si>
    <t>20502</t>
  </si>
  <si>
    <t>普通教育</t>
  </si>
  <si>
    <t>2050201</t>
  </si>
  <si>
    <t>学前教育</t>
  </si>
  <si>
    <t>2050299</t>
  </si>
  <si>
    <t>其他普通教育支出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</si>
  <si>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</si>
  <si>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</si>
  <si>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</si>
  <si>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</si>
  <si>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</si>
  <si>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</si>
  <si>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</si>
  <si>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</si>
  <si>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</si>
  <si>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</si>
  <si>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</si>
  <si>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</si>
  <si>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</si>
  <si>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</si>
  <si>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</si>
  <si>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</si>
  <si>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</si>
  <si>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</si>
  <si>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</si>
  <si>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</si>
  <si>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</si>
  <si>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</si>
  <si>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</si>
  <si>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口径说明：     取值口径为部门预算编制二上细化表。     基本支出：【项目类别】包含为11工资福利支出，12对个人和家庭补助支出，21公用经费。     项目支出：【项目类别】不包含11工资福利支出，12对个人和家庭补助支出，21公用经费，【资金性质】不等于34事业单位经营收入资金。     事业单位经营支出：取值口径为部门预算编制二上细化【收入预算表】。     上缴上级支出：取值口径为部门预算编制二上细化【收入预算表】。     对附属单位补助支出：取值口径为部门预算编制二上细化【收入预算表】。</t>
  </si>
  <si>
    <t>财政拨款收支总表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</si>
  <si>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</si>
  <si>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</si>
  <si>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</si>
  <si>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</si>
  <si>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</si>
  <si>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</si>
  <si>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</si>
  <si>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</si>
  <si>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</si>
  <si>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</si>
  <si>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</si>
  <si>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</si>
  <si>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</si>
  <si>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</si>
  <si>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</si>
  <si>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</si>
  <si>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</si>
  <si>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</si>
  <si>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（十二）城市社区支出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</si>
  <si>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</si>
  <si>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</si>
  <si>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</si>
  <si>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</si>
  <si>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</si>
  <si>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</si>
  <si>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</si>
  <si>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</si>
  <si>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</si>
  <si>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</si>
  <si>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</si>
  <si>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</si>
  <si>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</si>
  <si>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（二十六）转移性支付</t>
  </si>
  <si>
    <t>（二十七）债务还本支出</t>
  </si>
  <si>
    <t>（二十八）债务付息支出</t>
  </si>
  <si>
    <t>（二十九）债务发行费用支出</t>
  </si>
  <si>
    <t xml:space="preserve">（三十）抗疫特别国债还本支出 </t>
  </si>
  <si>
    <t>（三十一）与中央财政往来性支出</t>
  </si>
  <si>
    <t>二、年终结转结余</t>
  </si>
  <si>
    <t>口径说明：     一、本年收入：取值口径与[1收支总表]收入取值一致     二、上年结转：     （一）一般公共预算拨款【资金性质】=111一般公共预算资金 ，114外国政府和国际组织赠款；     （二）政府性基金预算拨款【资金性质】=121政府性基金预算资金 ，122专项债券；     （三）国有资本经营预算拨款【资金性质】=13国有资本经营预算资金；     【资金来源】=本级财力-13预计结转, 14年终结转, 15预计结余, 16年终结余, 上级补助-23预计结转, 24年终结转, 25预计结余, 26年终结余     三、本年支出：根据支出功能分类进行对应取数</t>
  </si>
  <si>
    <t>一般公共预算支出表</t>
  </si>
  <si>
    <t>人员经费</t>
  </si>
  <si>
    <t>公用经费</t>
  </si>
  <si>
    <t>合      计</t>
  </si>
  <si>
    <t>口径说明：     人员经费：【项目类别】包含为11工资福利支出，12对个人和家庭补助支出。     公用经费：【项目类别】包含为21公用经费。     项目支出：【项目类别】不包含11工资福利支出，12对个人和家庭补助支出，21公用经费，【资金性质】不等于34事业单位经营收入资金。</t>
  </si>
  <si>
    <t>一般公共预算基本支出表</t>
  </si>
  <si>
    <t xml:space="preserve"> 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</si>
  <si>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</si>
  <si>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</si>
  <si>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</si>
  <si>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</si>
  <si>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</si>
  <si>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</si>
  <si>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</si>
  <si>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</si>
  <si>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</si>
  <si>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</si>
  <si>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</si>
  <si>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</si>
  <si>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30113</t>
  </si>
  <si>
    <t>302</t>
  </si>
  <si>
    <t>商品和服务支出</t>
  </si>
  <si>
    <t>30201</t>
  </si>
  <si>
    <t>办公费</t>
  </si>
  <si>
    <t>30207</t>
  </si>
  <si>
    <t>邮电费</t>
  </si>
  <si>
    <t>30211</t>
  </si>
  <si>
    <t>差旅费</t>
  </si>
  <si>
    <t>30217</t>
  </si>
  <si>
    <t>公务接待费</t>
  </si>
  <si>
    <t>30228</t>
  </si>
  <si>
    <t>工会经费</t>
  </si>
  <si>
    <t>30231</t>
  </si>
  <si>
    <t>公务用车运行维护费</t>
  </si>
  <si>
    <t>口径说明：     根据部门经济分类取值基本支出数据。</t>
  </si>
  <si>
    <t>一般公共预算“三公”经费支出表</t>
  </si>
  <si>
    <t>单位名称</t>
  </si>
  <si>
    <t>2022预算数</t>
  </si>
  <si>
    <t>2022执行数</t>
  </si>
  <si>
    <t>2023预算数</t>
  </si>
  <si>
    <t>"三公"经费合计</t>
  </si>
  <si>
    <t>因公出国(境)费</t>
  </si>
  <si>
    <t>公务用车购置及运行费</t>
  </si>
  <si>
    <t>公务用车购置费</t>
  </si>
  <si>
    <t>141001-宁城县教育局</t>
  </si>
  <si>
    <t>口径说明：     根据部门（单位）取值三公经费，部门经济分类分别为：     30212-因公出国（境）费用, 31013-公务用车购置, 30913-公务用车购置, 30231-公务用车运行维护费, 30217-公务接待费。</t>
  </si>
  <si>
    <t>政府性基金预算支出表</t>
  </si>
  <si>
    <t>本年政府性基金预算支出</t>
  </si>
  <si>
    <t>口径说明：   【资金性质】=121政府性基金预算资金 ，122专项债券</t>
  </si>
  <si>
    <t>国有资本经营预算支出表</t>
  </si>
  <si>
    <t>本年国有资本经营预算支出</t>
  </si>
  <si>
    <t>口径说明：   【资金性质】=13国有资本经营预算资金</t>
  </si>
  <si>
    <t>项目支出表</t>
  </si>
  <si>
    <t>类型</t>
  </si>
  <si>
    <t>项目名称</t>
  </si>
  <si>
    <t>单位编码</t>
  </si>
  <si>
    <t>项目单位</t>
  </si>
  <si>
    <t>本年拨款</t>
  </si>
  <si>
    <t>财政拨款结转结余</t>
  </si>
  <si>
    <t>部门预算项目</t>
  </si>
  <si>
    <t>普通高考费用</t>
  </si>
  <si>
    <t>学校管理监督管理保障经费</t>
  </si>
  <si>
    <t>班主任津贴补贴项目</t>
  </si>
  <si>
    <t>体育测试设备采购</t>
  </si>
  <si>
    <t>七一国庆教师节活动项目</t>
  </si>
  <si>
    <t>初升高考试补助经费项目</t>
  </si>
  <si>
    <t>学校安保人员工资补助</t>
  </si>
  <si>
    <t>2023年课后服务县级配套</t>
  </si>
  <si>
    <t>县长杯市长杯足球比赛项目</t>
  </si>
  <si>
    <t>校车财政性补贴资金</t>
  </si>
  <si>
    <t>光华实验学校设备购置</t>
  </si>
  <si>
    <t>普通高考责任兑现奖补资金</t>
  </si>
  <si>
    <t>信息实验加试项目</t>
  </si>
  <si>
    <t>合  计</t>
  </si>
  <si>
    <t>口径说明：     一般公共预算拨款收入：【资金性质】=111一般公共预算资金 ，114外国政府和国际组织赠款；【资金来源】=本级财力-11年初安排，12预估，上级补助-21年初安排，22预估     政府性基金预算拨款收入：【资金性质】=121政府性基金预算资金 ，122专项债券；【资金来源】=本级财力-11年初安排，12预估，上级补助-21年初安排，22预估     国有资本经营预算拨款收入：【资金性质】=13国有资本经营预算资金；【资金来源】=本级财力-11年初安排，12预估，上级补助-21年初安排，22预估     财政专户管理资金收入：【资金性质】=2财政专户管理资金；【资金来源】=本级财力-13预计结转, 14年终结转, 15预计结余, 16年终结余, 上级补助-23预计结转, 24年终结转, 25预计结余, 26年终结余     事业收入，事业单位经营收入，上级补助收入，附属单位上缴收入，其他收入：取值口径为部门预算编制二上细化【收入预算表】</t>
  </si>
  <si>
    <t>项目绩效目标表</t>
  </si>
  <si>
    <t>项目类别</t>
  </si>
  <si>
    <t>年度绩效目标</t>
  </si>
  <si>
    <t>一级指标</t>
  </si>
  <si>
    <t>二级指标</t>
  </si>
  <si>
    <t>三级指标</t>
  </si>
  <si>
    <t>指标性质</t>
  </si>
  <si>
    <t>指标方向</t>
  </si>
  <si>
    <t>目标值</t>
  </si>
  <si>
    <t>计量单位</t>
  </si>
  <si>
    <t>分值</t>
  </si>
  <si>
    <t>保证专用校车安全运行，保障师生上、下学交通安全，维护学校和社会稳定。</t>
  </si>
  <si>
    <t>产出指标</t>
  </si>
  <si>
    <t>数量指标</t>
  </si>
  <si>
    <t>专用校车数据</t>
  </si>
  <si>
    <t>正向</t>
  </si>
  <si>
    <t>等于</t>
  </si>
  <si>
    <t>98</t>
  </si>
  <si>
    <t>台</t>
  </si>
  <si>
    <t>质量指标</t>
  </si>
  <si>
    <t>保障校车安全运行减少交通事故</t>
  </si>
  <si>
    <t>定性</t>
  </si>
  <si>
    <t>安全运行</t>
  </si>
  <si>
    <t>时效指标</t>
  </si>
  <si>
    <t>资金使用期限</t>
  </si>
  <si>
    <t>2022年末</t>
  </si>
  <si>
    <t>月</t>
  </si>
  <si>
    <t>成本指标</t>
  </si>
  <si>
    <t>校车财政补贴标准</t>
  </si>
  <si>
    <t>3</t>
  </si>
  <si>
    <t>万元</t>
  </si>
  <si>
    <t>效益指标</t>
  </si>
  <si>
    <t>经济效益</t>
  </si>
  <si>
    <t>校车车主经济收入增加</t>
  </si>
  <si>
    <t>社会效益</t>
  </si>
  <si>
    <t>安置社会司乘人员</t>
  </si>
  <si>
    <t>增加社会人员就业机会</t>
  </si>
  <si>
    <t>可持续影响</t>
  </si>
  <si>
    <t>保障师生交通安全</t>
  </si>
  <si>
    <t>交通安全有保障</t>
  </si>
  <si>
    <t>满意度指标</t>
  </si>
  <si>
    <t>服务对象满意度</t>
  </si>
  <si>
    <t>学校师生满意度</t>
  </si>
  <si>
    <t>大于等于</t>
  </si>
  <si>
    <t>85</t>
  </si>
  <si>
    <t>%</t>
  </si>
  <si>
    <t>100</t>
  </si>
  <si>
    <t>反向</t>
  </si>
  <si>
    <t>小于等于</t>
  </si>
  <si>
    <t>10</t>
  </si>
  <si>
    <t>次</t>
  </si>
  <si>
    <t>5</t>
  </si>
  <si>
    <t>办公经费一档</t>
  </si>
  <si>
    <t>公务用车维护费</t>
  </si>
  <si>
    <t xml:space="preserve"> 向国家输送更多高素质人才，激发广大教师能动性和工作热情。</t>
  </si>
  <si>
    <t>一本科上线人数</t>
  </si>
  <si>
    <t>500</t>
  </si>
  <si>
    <t>人</t>
  </si>
  <si>
    <t>全县参与高考人数</t>
  </si>
  <si>
    <t>3000</t>
  </si>
  <si>
    <t>学生参考率</t>
  </si>
  <si>
    <t>一本上线率</t>
  </si>
  <si>
    <t>20</t>
  </si>
  <si>
    <t>责任兑现时间</t>
  </si>
  <si>
    <t>12</t>
  </si>
  <si>
    <t>月末</t>
  </si>
  <si>
    <t>考试结束时间</t>
  </si>
  <si>
    <t>6</t>
  </si>
  <si>
    <t>考入国家生点学校</t>
  </si>
  <si>
    <t>10000</t>
  </si>
  <si>
    <t>元/人</t>
  </si>
  <si>
    <t>一本上线奖励</t>
  </si>
  <si>
    <t>提高高考升学率提高教育影响力</t>
  </si>
  <si>
    <t>教育质量得到提高</t>
  </si>
  <si>
    <t>提升教育影响力</t>
  </si>
  <si>
    <t>长期影响</t>
  </si>
  <si>
    <t>教师学生满意度</t>
  </si>
  <si>
    <t>完成2023年初中学业水平体育健康考试，提高学生身体素质</t>
  </si>
  <si>
    <t>举办次数</t>
  </si>
  <si>
    <t>1</t>
  </si>
  <si>
    <t>参与考试人数</t>
  </si>
  <si>
    <t>5500</t>
  </si>
  <si>
    <t>人次</t>
  </si>
  <si>
    <t>设备使用率</t>
  </si>
  <si>
    <t>90</t>
  </si>
  <si>
    <t>采购设备质量合格率</t>
  </si>
  <si>
    <t>设备采购完成时间</t>
  </si>
  <si>
    <t>4</t>
  </si>
  <si>
    <t>中旬前</t>
  </si>
  <si>
    <t>体育测试完成时间</t>
  </si>
  <si>
    <t>生均成本</t>
  </si>
  <si>
    <t>采购设备成本</t>
  </si>
  <si>
    <t>加强学生体育素质</t>
  </si>
  <si>
    <t>学生身体素质显著提高</t>
  </si>
  <si>
    <t>可持续影响时间</t>
  </si>
  <si>
    <t>中期景响</t>
  </si>
  <si>
    <t>学生满意度</t>
  </si>
  <si>
    <t>根据赤峰市教育局《关于做好2023年初中信息技术和物理、化学、生物实验操作考试工作的通知》的规定，按照上级机关有关要求，操作考试分数纳入初升高学生总成绩。</t>
  </si>
  <si>
    <t>举办测试次数</t>
  </si>
  <si>
    <t>参与测试学生人数</t>
  </si>
  <si>
    <t>5000</t>
  </si>
  <si>
    <t>参与测试学生合格率</t>
  </si>
  <si>
    <t>95</t>
  </si>
  <si>
    <t>学生参与率</t>
  </si>
  <si>
    <t>考试完成时限</t>
  </si>
  <si>
    <t>资金使用时限</t>
  </si>
  <si>
    <t>办公费用</t>
  </si>
  <si>
    <t>2.5</t>
  </si>
  <si>
    <t>7.5</t>
  </si>
  <si>
    <t>增强学生操作能力</t>
  </si>
  <si>
    <t>操作能力得到提升</t>
  </si>
  <si>
    <t>实验测试可持续影响</t>
  </si>
  <si>
    <t>短期影响</t>
  </si>
  <si>
    <t>参与学生满意度</t>
  </si>
  <si>
    <t>充分认识做好校园保安员配备工作的重要性，进一步加强校园及周边治安秩序，建立健全校园安保工作长效机制，强化和完善校园保安人员，做好学校安全防范工作。</t>
  </si>
  <si>
    <t>从事保安服务人员</t>
  </si>
  <si>
    <t>105</t>
  </si>
  <si>
    <t>购买保安服务学校</t>
  </si>
  <si>
    <t>55</t>
  </si>
  <si>
    <t>年</t>
  </si>
  <si>
    <t>学校安全值守率</t>
  </si>
  <si>
    <t>校园安全保障率</t>
  </si>
  <si>
    <t>资金使用时效</t>
  </si>
  <si>
    <t>安保人员工作期限</t>
  </si>
  <si>
    <t>安保人员工资标准</t>
  </si>
  <si>
    <t>2770</t>
  </si>
  <si>
    <t>元/人月</t>
  </si>
  <si>
    <t>安保人员工资总量</t>
  </si>
  <si>
    <t>249.02</t>
  </si>
  <si>
    <t>校园及周边环境</t>
  </si>
  <si>
    <t>保障校园及周边环境治安秩序</t>
  </si>
  <si>
    <t>项目可持续影响</t>
  </si>
  <si>
    <t xml:space="preserve">   为了进一步加强中小学班主任工作，充分发挥班主任在中小学教育中的重要作用，保障班主任的合法权益，全面落实班主任津贴待遇。</t>
  </si>
  <si>
    <t>发放班主任津贴班级数</t>
  </si>
  <si>
    <t>2000</t>
  </si>
  <si>
    <t>个</t>
  </si>
  <si>
    <t>享受班主任津贴学校数</t>
  </si>
  <si>
    <t>78</t>
  </si>
  <si>
    <t>班主任津贴实收发放率</t>
  </si>
  <si>
    <t>班主任教师津贴享受比</t>
  </si>
  <si>
    <t>班主任津贴发放时限</t>
  </si>
  <si>
    <t>按季度发放</t>
  </si>
  <si>
    <t>班主任津贴支付时限</t>
  </si>
  <si>
    <t>及时发放</t>
  </si>
  <si>
    <t>年津贴补助标准</t>
  </si>
  <si>
    <t>6000</t>
  </si>
  <si>
    <t>元/年</t>
  </si>
  <si>
    <t>津贴补助标准</t>
  </si>
  <si>
    <t>元/班/月</t>
  </si>
  <si>
    <t>班级管理得到加强教育学质量得到提高</t>
  </si>
  <si>
    <t>中期影响</t>
  </si>
  <si>
    <t>班主任教师满意度</t>
  </si>
  <si>
    <t>党和国家重要节日及教师节庆祝活动，丰富校园文化生活，提升教育影响力。</t>
  </si>
  <si>
    <t>举办七一及国庆庆祝活动</t>
  </si>
  <si>
    <t>2</t>
  </si>
  <si>
    <t>举办教师节庆祝活动</t>
  </si>
  <si>
    <t>庆祝活动健康精彩热烈</t>
  </si>
  <si>
    <t>精彩热烈</t>
  </si>
  <si>
    <t>保障演职师生安全</t>
  </si>
  <si>
    <t>庆祝活动开展时限</t>
  </si>
  <si>
    <t>应期开展</t>
  </si>
  <si>
    <t>保障资金使用时限</t>
  </si>
  <si>
    <t>及时支付</t>
  </si>
  <si>
    <t>租用场地及高备</t>
  </si>
  <si>
    <t>演出装备后期制定及办公费用</t>
  </si>
  <si>
    <t>丰富校园文化生活提高教育影响力</t>
  </si>
  <si>
    <t>提高教育影响力</t>
  </si>
  <si>
    <t>师生满意度</t>
  </si>
  <si>
    <t>运动会本着“学生为本，健康第一”的指导思想，加强青少年体育锻炼，增强青少年体质，培养学生参与体育活动的兴趣和爱好，形成坚持锻炼的习惯和终身体育意识。</t>
  </si>
  <si>
    <t>参加县长杯足球比赛学校数</t>
  </si>
  <si>
    <t>所</t>
  </si>
  <si>
    <t>参与足球比赛学生数</t>
  </si>
  <si>
    <t>300</t>
  </si>
  <si>
    <t>校园足球课程开设率</t>
  </si>
  <si>
    <t>80</t>
  </si>
  <si>
    <t>学生参与足球运动参与率</t>
  </si>
  <si>
    <t>校园足球比赛开展时限</t>
  </si>
  <si>
    <t>定期开展</t>
  </si>
  <si>
    <t>参与市长杯足球比赛时限</t>
  </si>
  <si>
    <t>按要求参加</t>
  </si>
  <si>
    <t>县内比赛成本控制</t>
  </si>
  <si>
    <t>参与县外比赛成本控制</t>
  </si>
  <si>
    <t>7</t>
  </si>
  <si>
    <t>提高全民健身热情加强全民身体素质</t>
  </si>
  <si>
    <t>身体素质有效提高</t>
  </si>
  <si>
    <t>增强全民锻炼热情</t>
  </si>
  <si>
    <t>初级中学全部完成九年义务学历教育，通过考试输送更多人才接受高级中学和中职学校学历教育。</t>
  </si>
  <si>
    <t>参加初升高考试学生人数</t>
  </si>
  <si>
    <t>参加初升高考试学校数</t>
  </si>
  <si>
    <t>56</t>
  </si>
  <si>
    <t>初中毕业学生毕业率</t>
  </si>
  <si>
    <t>99</t>
  </si>
  <si>
    <t>初中毕业学生升学率</t>
  </si>
  <si>
    <t>初升高考试时限</t>
  </si>
  <si>
    <t>月份</t>
  </si>
  <si>
    <t>考试补助经费支付时限</t>
  </si>
  <si>
    <t>考试工作人员劳务补助</t>
  </si>
  <si>
    <t>200</t>
  </si>
  <si>
    <t>元/人/天</t>
  </si>
  <si>
    <t>其他务用用品及办公费用</t>
  </si>
  <si>
    <t>全面完成国家义务教育基本扫除青少年文盲</t>
  </si>
  <si>
    <t>无青少年文盲</t>
  </si>
  <si>
    <t>升学考试可持续影响</t>
  </si>
  <si>
    <t>有效保障了教育教学正常开展，校园环境得到净化，有力保障师生安全及校园安全。</t>
  </si>
  <si>
    <t>学校安全监督管理学校数</t>
  </si>
  <si>
    <t>学校安全监督管理学校达标数</t>
  </si>
  <si>
    <t>全校师生接受安全教育</t>
  </si>
  <si>
    <t>校园发生重大安全事故</t>
  </si>
  <si>
    <t>校园安全检查报告时限</t>
  </si>
  <si>
    <t>定期</t>
  </si>
  <si>
    <t>校园安全隐患大排查时限</t>
  </si>
  <si>
    <t>工作人员培训差旅及办公费用</t>
  </si>
  <si>
    <t>元/月</t>
  </si>
  <si>
    <t>宣传资料印刷材料</t>
  </si>
  <si>
    <t>维护良好校园治安秩序</t>
  </si>
  <si>
    <t>师生有一个安全的教学环境</t>
  </si>
  <si>
    <t>保障广大师生的生命财产安全维护良好的校园治安秩序</t>
  </si>
  <si>
    <t>通过参加全国普通高校统一招生考试有效提高基础教育的水平，向高校输送更高一级有用人才。提高了教育影响力，最大限度的实现人才科学公平的选拔。</t>
  </si>
  <si>
    <t>参与普通高考学生人数</t>
  </si>
  <si>
    <t>4200</t>
  </si>
  <si>
    <t>参与考试工作人员数</t>
  </si>
  <si>
    <t>400</t>
  </si>
  <si>
    <t>高考本科上线率</t>
  </si>
  <si>
    <t>参考学生参考率</t>
  </si>
  <si>
    <t>考试经费支付时限</t>
  </si>
  <si>
    <t>8</t>
  </si>
  <si>
    <t>普通高考考试时间</t>
  </si>
  <si>
    <t>考试办公用品</t>
  </si>
  <si>
    <t>50000</t>
  </si>
  <si>
    <t>元</t>
  </si>
  <si>
    <t>参与考试工作人员补助标准</t>
  </si>
  <si>
    <t>元./人/天</t>
  </si>
  <si>
    <t>向高校输送高素质人才</t>
  </si>
  <si>
    <t>输送合格人才</t>
  </si>
  <si>
    <t>学成后为国家及社会做贡献</t>
  </si>
  <si>
    <t xml:space="preserve">长期影响 </t>
  </si>
  <si>
    <t>开展课服务活动，多方面培训学生兴趣爱好，加强素质教育建设，促进学生德智体美劳全面发展。</t>
  </si>
  <si>
    <t>享受课后服务学生数</t>
  </si>
  <si>
    <t>参与课后服务学校数</t>
  </si>
  <si>
    <t>70</t>
  </si>
  <si>
    <t>保证课后服务工作正常开展</t>
  </si>
  <si>
    <t>课后服务学生参与度</t>
  </si>
  <si>
    <t>资金到位时间</t>
  </si>
  <si>
    <t>及时拨付</t>
  </si>
  <si>
    <t>课后服务开展时间</t>
  </si>
  <si>
    <t>及时开展</t>
  </si>
  <si>
    <t>课后服务费县级配套生均标准</t>
  </si>
  <si>
    <t>51.3</t>
  </si>
  <si>
    <t>教师课后服务补助</t>
  </si>
  <si>
    <t>40</t>
  </si>
  <si>
    <t>多方面培奍学生兴趣爱好</t>
  </si>
  <si>
    <t>学生全面发展</t>
  </si>
  <si>
    <t>学校加强素质教育建设</t>
  </si>
  <si>
    <t>学生素质得到提高</t>
  </si>
  <si>
    <t>口径说明：     取值为【项目库管理】-预算项目所填写绩效目标表。</t>
  </si>
  <si>
    <t>表15</t>
  </si>
  <si>
    <t>政府采购预算表</t>
  </si>
  <si>
    <t>单位:元</t>
  </si>
  <si>
    <t>采购品目编码</t>
  </si>
  <si>
    <t>采购品目</t>
  </si>
  <si>
    <t>申报情况</t>
  </si>
  <si>
    <t>资金性质</t>
  </si>
  <si>
    <t>申请数量</t>
  </si>
  <si>
    <t>单价(元)</t>
  </si>
  <si>
    <t>金额(元)</t>
  </si>
  <si>
    <t>A07109900</t>
  </si>
  <si>
    <t>其他纸及纸质品</t>
  </si>
  <si>
    <t>C050301</t>
  </si>
  <si>
    <t>车辆维修和保养服务</t>
  </si>
  <si>
    <t>C050302</t>
  </si>
  <si>
    <t>车辆加油服务</t>
  </si>
  <si>
    <t>C15040201</t>
  </si>
  <si>
    <t>机动车保险服务</t>
  </si>
  <si>
    <t>A02091107</t>
  </si>
  <si>
    <t>视频监控设备</t>
  </si>
  <si>
    <t>口径说明：     取值口径为部门预算编制二上细化【支出预算表】-【政府采购预算汇总表】</t>
  </si>
  <si>
    <t>其他社会保障和就业支出</t>
    <phoneticPr fontId="11" type="noConversion"/>
  </si>
  <si>
    <t>住房保障支出</t>
    <phoneticPr fontId="11" type="noConversion"/>
  </si>
  <si>
    <t>住房改革支出</t>
    <phoneticPr fontId="11" type="noConversion"/>
  </si>
  <si>
    <t>本单位无此类数据</t>
    <phoneticPr fontId="11" type="noConversion"/>
  </si>
  <si>
    <t>小学教育</t>
    <phoneticPr fontId="11" type="noConversion"/>
  </si>
  <si>
    <t>初中教育</t>
    <phoneticPr fontId="11" type="noConversion"/>
  </si>
  <si>
    <t>高中教育</t>
    <phoneticPr fontId="11" type="noConversion"/>
  </si>
  <si>
    <t>中等职业教育</t>
    <phoneticPr fontId="11" type="noConversion"/>
  </si>
  <si>
    <t>特殊学校教育</t>
    <phoneticPr fontId="11" type="noConversion"/>
  </si>
  <si>
    <t>教师进修</t>
    <phoneticPr fontId="11" type="noConversion"/>
  </si>
  <si>
    <t>干部教育</t>
    <phoneticPr fontId="11" type="noConversion"/>
  </si>
  <si>
    <t>事业单位离退休</t>
    <phoneticPr fontId="11" type="noConversion"/>
  </si>
  <si>
    <t>事业单位医疗</t>
    <phoneticPr fontId="11" type="noConversion"/>
  </si>
  <si>
    <t>2050202</t>
  </si>
  <si>
    <t>2050203</t>
  </si>
  <si>
    <t>2050204</t>
  </si>
  <si>
    <t>小学教育</t>
    <phoneticPr fontId="11" type="noConversion"/>
  </si>
  <si>
    <t>初中教育</t>
    <phoneticPr fontId="11" type="noConversion"/>
  </si>
  <si>
    <t>高中教育</t>
    <phoneticPr fontId="11" type="noConversion"/>
  </si>
  <si>
    <t>特殊学校教育</t>
    <phoneticPr fontId="11" type="noConversion"/>
  </si>
  <si>
    <t>教师进修</t>
    <phoneticPr fontId="11" type="noConversion"/>
  </si>
  <si>
    <t>干部进修</t>
    <phoneticPr fontId="11" type="noConversion"/>
  </si>
  <si>
    <t>事业单位离退休</t>
    <phoneticPr fontId="11" type="noConversion"/>
  </si>
  <si>
    <t>其他工资福利支出</t>
    <phoneticPr fontId="11" type="noConversion"/>
  </si>
  <si>
    <t>其他商品和服务支出</t>
    <phoneticPr fontId="11" type="noConversion"/>
  </si>
  <si>
    <t>离休费</t>
    <phoneticPr fontId="11" type="noConversion"/>
  </si>
  <si>
    <t>其他对个人和家庭的补助</t>
    <phoneticPr fontId="11" type="noConversion"/>
  </si>
  <si>
    <t>印刷费</t>
    <phoneticPr fontId="11" type="noConversion"/>
  </si>
  <si>
    <t>水费</t>
    <phoneticPr fontId="11" type="noConversion"/>
  </si>
  <si>
    <t>电费</t>
    <phoneticPr fontId="11" type="noConversion"/>
  </si>
  <si>
    <t>取暖费</t>
    <phoneticPr fontId="11" type="noConversion"/>
  </si>
  <si>
    <t>维修（护）费</t>
    <phoneticPr fontId="11" type="noConversion"/>
  </si>
  <si>
    <t>劳务费</t>
    <phoneticPr fontId="11" type="noConversion"/>
  </si>
  <si>
    <t>其他交通费用</t>
    <phoneticPr fontId="11" type="noConversion"/>
  </si>
  <si>
    <t>对个人家庭补助支出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</si>
</sst>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0"/>
  </numFmts>
  <fonts count="13">
    <font>
      <sz val="11"/>
      <color indexed="8"/>
      <name val="宋体"/>
      <family val="2"/>
      <charset val="1"/>
      <scheme val="minor"/>
    </font>
    <font>
      <sz val="17"/>
      <name val="黑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u/>
      <sz val="11"/>
      <color rgb="FF0000FF"/>
      <name val="宋体"/>
      <family val="3"/>
      <charset val="134"/>
    </font>
    <font>
      <sz val="11"/>
      <name val="Hiragino Sans GB"/>
    </font>
    <font>
      <b/>
      <sz val="12"/>
      <name val="SimSun"/>
      <family val="3"/>
      <charset val="134"/>
    </font>
    <font>
      <sz val="12"/>
      <name val="宋体"/>
      <family val="3"/>
      <charset val="134"/>
    </font>
    <font>
      <sz val="11"/>
      <name val="SimSun"/>
      <charset val="134"/>
    </font>
    <font>
      <sz val="9"/>
      <name val="SimSun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 indent="1"/>
    </xf>
    <xf numFmtId="0" fontId="8" fillId="0" borderId="1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right" vertical="center" wrapText="1"/>
    </xf>
    <xf numFmtId="4" fontId="8" fillId="0" borderId="2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 inden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A8" sqref="A8"/>
    </sheetView>
  </sheetViews>
  <sheetFormatPr defaultColWidth="10" defaultRowHeight="13.5"/>
  <cols>
    <col min="1" max="1" width="32.875" customWidth="1"/>
    <col min="2" max="2" width="69.125" customWidth="1"/>
    <col min="3" max="3" width="9.75" customWidth="1"/>
  </cols>
  <sheetData>
    <row r="1" spans="1:2" ht="57" customHeight="1">
      <c r="A1" s="36"/>
      <c r="B1" s="36"/>
    </row>
    <row r="2" spans="1:2" ht="57" customHeight="1">
      <c r="A2" s="1" t="s">
        <v>14</v>
      </c>
      <c r="B2" s="1" t="s">
        <v>1</v>
      </c>
    </row>
    <row r="3" spans="1:2" ht="28.5" customHeight="1">
      <c r="A3" s="2" t="s">
        <v>15</v>
      </c>
      <c r="B3" s="3" t="s">
        <v>2</v>
      </c>
    </row>
    <row r="4" spans="1:2" ht="28.5" customHeight="1">
      <c r="A4" s="2" t="s">
        <v>16</v>
      </c>
      <c r="B4" s="3" t="s">
        <v>3</v>
      </c>
    </row>
    <row r="5" spans="1:2" ht="28.5" customHeight="1">
      <c r="A5" s="2" t="s">
        <v>17</v>
      </c>
      <c r="B5" s="3" t="s">
        <v>4</v>
      </c>
    </row>
    <row r="6" spans="1:2" ht="28.5" customHeight="1">
      <c r="A6" s="2" t="s">
        <v>18</v>
      </c>
      <c r="B6" s="3" t="s">
        <v>5</v>
      </c>
    </row>
    <row r="7" spans="1:2" ht="28.5" customHeight="1">
      <c r="A7" s="2" t="s">
        <v>19</v>
      </c>
      <c r="B7" s="3" t="s">
        <v>6</v>
      </c>
    </row>
    <row r="8" spans="1:2" ht="28.5" customHeight="1">
      <c r="A8" s="2" t="s">
        <v>20</v>
      </c>
      <c r="B8" s="3" t="s">
        <v>7</v>
      </c>
    </row>
    <row r="9" spans="1:2" ht="28.5" customHeight="1">
      <c r="A9" s="2" t="s">
        <v>21</v>
      </c>
      <c r="B9" s="3" t="s">
        <v>8</v>
      </c>
    </row>
    <row r="10" spans="1:2" ht="28.5" customHeight="1">
      <c r="A10" s="2" t="s">
        <v>22</v>
      </c>
      <c r="B10" s="3" t="s">
        <v>9</v>
      </c>
    </row>
    <row r="11" spans="1:2" ht="28.5" customHeight="1">
      <c r="A11" s="2" t="s">
        <v>23</v>
      </c>
      <c r="B11" s="3" t="s">
        <v>10</v>
      </c>
    </row>
    <row r="12" spans="1:2" ht="28.5" customHeight="1">
      <c r="A12" s="2" t="s">
        <v>24</v>
      </c>
      <c r="B12" s="3" t="s">
        <v>11</v>
      </c>
    </row>
    <row r="13" spans="1:2" ht="28.5" customHeight="1">
      <c r="A13" s="2" t="s">
        <v>25</v>
      </c>
      <c r="B13" s="3" t="s">
        <v>12</v>
      </c>
    </row>
    <row r="14" spans="1:2" ht="28.5" customHeight="1">
      <c r="A14" s="2" t="s">
        <v>26</v>
      </c>
      <c r="B14" s="3" t="s">
        <v>13</v>
      </c>
    </row>
  </sheetData>
  <mergeCells count="1">
    <mergeCell ref="A1:B1"/>
  </mergeCells>
  <phoneticPr fontId="11" type="noConversion"/>
  <pageMargins left="0.75" right="0.75" top="0.26899999380111694" bottom="0.26899999380111694" header="0" footer="0"/>
  <pageSetup paperSize="9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>
      <selection activeCell="F27" sqref="F27"/>
    </sheetView>
  </sheetViews>
  <sheetFormatPr defaultColWidth="10" defaultRowHeight="13.5"/>
  <cols>
    <col min="1" max="1" width="29.625" bestFit="1" customWidth="1"/>
    <col min="2" max="2" width="12" bestFit="1" customWidth="1"/>
    <col min="3" max="3" width="31.75" bestFit="1" customWidth="1"/>
    <col min="4" max="4" width="12" bestFit="1" customWidth="1"/>
    <col min="5" max="5" width="9.75" customWidth="1"/>
  </cols>
  <sheetData>
    <row r="1" spans="1:4" ht="14.25">
      <c r="A1" s="38" t="s">
        <v>15</v>
      </c>
      <c r="B1" s="38"/>
      <c r="C1" s="38"/>
      <c r="D1" s="38"/>
    </row>
    <row r="2" spans="1:4" ht="21.75">
      <c r="A2" s="36" t="s">
        <v>27</v>
      </c>
      <c r="B2" s="36"/>
      <c r="C2" s="36"/>
      <c r="D2" s="36"/>
    </row>
    <row r="3" spans="1:4">
      <c r="A3" s="4"/>
      <c r="B3" s="4"/>
      <c r="C3" s="4"/>
      <c r="D3" s="5" t="s">
        <v>28</v>
      </c>
    </row>
    <row r="4" spans="1:4" ht="14.25">
      <c r="A4" s="39" t="s">
        <v>29</v>
      </c>
      <c r="B4" s="39"/>
      <c r="C4" s="39" t="s">
        <v>30</v>
      </c>
      <c r="D4" s="39"/>
    </row>
    <row r="5" spans="1:4" ht="14.25">
      <c r="A5" s="6" t="s">
        <v>31</v>
      </c>
      <c r="B5" s="6" t="s">
        <v>32</v>
      </c>
      <c r="C5" s="6" t="s">
        <v>31</v>
      </c>
      <c r="D5" s="7" t="s">
        <v>32</v>
      </c>
    </row>
    <row r="6" spans="1:4">
      <c r="A6" s="8" t="s">
        <v>33</v>
      </c>
      <c r="B6" s="9">
        <v>97794.260000000009</v>
      </c>
      <c r="C6" s="8" t="s">
        <v>34</v>
      </c>
      <c r="D6" s="9"/>
    </row>
    <row r="7" spans="1:4">
      <c r="A7" s="8" t="s">
        <v>35</v>
      </c>
      <c r="B7" s="9"/>
      <c r="C7" s="8" t="s">
        <v>36</v>
      </c>
      <c r="D7" s="9"/>
    </row>
    <row r="8" spans="1:4">
      <c r="A8" s="8" t="s">
        <v>37</v>
      </c>
      <c r="B8" s="9"/>
      <c r="C8" s="8" t="s">
        <v>38</v>
      </c>
      <c r="D8" s="9"/>
    </row>
    <row r="9" spans="1:4">
      <c r="A9" s="8" t="s">
        <v>39</v>
      </c>
      <c r="B9" s="9"/>
      <c r="C9" s="8" t="s">
        <v>40</v>
      </c>
      <c r="D9" s="9"/>
    </row>
    <row r="10" spans="1:4">
      <c r="A10" s="8" t="s">
        <v>41</v>
      </c>
      <c r="B10" s="9"/>
      <c r="C10" s="8" t="s">
        <v>42</v>
      </c>
      <c r="D10" s="9">
        <f>71798.27+2604.21</f>
        <v>74402.48000000001</v>
      </c>
    </row>
    <row r="11" spans="1:4">
      <c r="A11" s="8" t="s">
        <v>43</v>
      </c>
      <c r="B11" s="9"/>
      <c r="C11" s="8" t="s">
        <v>44</v>
      </c>
      <c r="D11" s="9"/>
    </row>
    <row r="12" spans="1:4">
      <c r="A12" s="8" t="s">
        <v>45</v>
      </c>
      <c r="B12" s="9"/>
      <c r="C12" s="8" t="s">
        <v>46</v>
      </c>
      <c r="D12" s="9"/>
    </row>
    <row r="13" spans="1:4">
      <c r="A13" s="8" t="s">
        <v>47</v>
      </c>
      <c r="B13" s="9"/>
      <c r="C13" s="8" t="s">
        <v>48</v>
      </c>
      <c r="D13" s="9">
        <v>10982.5</v>
      </c>
    </row>
    <row r="14" spans="1:4">
      <c r="A14" s="8" t="s">
        <v>49</v>
      </c>
      <c r="B14" s="9"/>
      <c r="C14" s="8" t="s">
        <v>50</v>
      </c>
      <c r="D14" s="9"/>
    </row>
    <row r="15" spans="1:4">
      <c r="A15" s="8"/>
      <c r="B15" s="9"/>
      <c r="C15" s="8" t="s">
        <v>51</v>
      </c>
      <c r="D15" s="9">
        <v>4188.55</v>
      </c>
    </row>
    <row r="16" spans="1:4">
      <c r="A16" s="8"/>
      <c r="B16" s="9"/>
      <c r="C16" s="8" t="s">
        <v>52</v>
      </c>
      <c r="D16" s="9"/>
    </row>
    <row r="17" spans="1:4">
      <c r="A17" s="8"/>
      <c r="B17" s="10"/>
      <c r="C17" s="8" t="s">
        <v>53</v>
      </c>
      <c r="D17" s="9"/>
    </row>
    <row r="18" spans="1:4">
      <c r="A18" s="8"/>
      <c r="B18" s="10"/>
      <c r="C18" s="8" t="s">
        <v>54</v>
      </c>
      <c r="D18" s="9"/>
    </row>
    <row r="19" spans="1:4">
      <c r="A19" s="8"/>
      <c r="B19" s="10"/>
      <c r="C19" s="8" t="s">
        <v>55</v>
      </c>
      <c r="D19" s="9"/>
    </row>
    <row r="20" spans="1:4">
      <c r="A20" s="8"/>
      <c r="B20" s="10"/>
      <c r="C20" s="8" t="s">
        <v>56</v>
      </c>
      <c r="D20" s="9"/>
    </row>
    <row r="21" spans="1:4">
      <c r="A21" s="8"/>
      <c r="B21" s="9"/>
      <c r="C21" s="8" t="s">
        <v>57</v>
      </c>
      <c r="D21" s="9"/>
    </row>
    <row r="22" spans="1:4">
      <c r="A22" s="8"/>
      <c r="B22" s="10"/>
      <c r="C22" s="8" t="s">
        <v>58</v>
      </c>
      <c r="D22" s="9"/>
    </row>
    <row r="23" spans="1:4">
      <c r="A23" s="8"/>
      <c r="B23" s="10"/>
      <c r="C23" s="8" t="s">
        <v>59</v>
      </c>
      <c r="D23" s="9"/>
    </row>
    <row r="24" spans="1:4">
      <c r="A24" s="8"/>
      <c r="B24" s="10"/>
      <c r="C24" s="8" t="s">
        <v>60</v>
      </c>
      <c r="D24" s="9"/>
    </row>
    <row r="25" spans="1:4">
      <c r="A25" s="8"/>
      <c r="B25" s="10"/>
      <c r="C25" s="8" t="s">
        <v>61</v>
      </c>
      <c r="D25" s="9">
        <v>8220.73</v>
      </c>
    </row>
    <row r="26" spans="1:4">
      <c r="A26" s="8"/>
      <c r="B26" s="10"/>
      <c r="C26" s="8" t="s">
        <v>62</v>
      </c>
      <c r="D26" s="9"/>
    </row>
    <row r="27" spans="1:4">
      <c r="A27" s="8"/>
      <c r="B27" s="10"/>
      <c r="C27" s="8" t="s">
        <v>63</v>
      </c>
      <c r="D27" s="9"/>
    </row>
    <row r="28" spans="1:4">
      <c r="A28" s="8"/>
      <c r="B28" s="10"/>
      <c r="C28" s="8" t="s">
        <v>64</v>
      </c>
      <c r="D28" s="9"/>
    </row>
    <row r="29" spans="1:4">
      <c r="A29" s="8"/>
      <c r="B29" s="10"/>
      <c r="C29" s="8" t="s">
        <v>65</v>
      </c>
      <c r="D29" s="9"/>
    </row>
    <row r="30" spans="1:4">
      <c r="A30" s="8"/>
      <c r="B30" s="10"/>
      <c r="C30" s="8" t="s">
        <v>66</v>
      </c>
      <c r="D30" s="9"/>
    </row>
    <row r="31" spans="1:4">
      <c r="A31" s="8"/>
      <c r="B31" s="10"/>
      <c r="C31" s="8" t="s">
        <v>67</v>
      </c>
      <c r="D31" s="9"/>
    </row>
    <row r="32" spans="1:4">
      <c r="A32" s="8"/>
      <c r="B32" s="10"/>
      <c r="C32" s="8" t="s">
        <v>68</v>
      </c>
      <c r="D32" s="9"/>
    </row>
    <row r="33" spans="1:4">
      <c r="A33" s="8"/>
      <c r="B33" s="10"/>
      <c r="C33" s="8" t="s">
        <v>69</v>
      </c>
      <c r="D33" s="9"/>
    </row>
    <row r="34" spans="1:4">
      <c r="A34" s="8"/>
      <c r="B34" s="10"/>
      <c r="C34" s="8" t="s">
        <v>70</v>
      </c>
      <c r="D34" s="9"/>
    </row>
    <row r="35" spans="1:4">
      <c r="A35" s="8"/>
      <c r="B35" s="10"/>
      <c r="C35" s="8" t="s">
        <v>71</v>
      </c>
      <c r="D35" s="9"/>
    </row>
    <row r="36" spans="1:4">
      <c r="A36" s="8"/>
      <c r="B36" s="10"/>
      <c r="C36" s="8" t="s">
        <v>72</v>
      </c>
      <c r="D36" s="9"/>
    </row>
    <row r="37" spans="1:4" ht="14.25">
      <c r="A37" s="6" t="s">
        <v>73</v>
      </c>
      <c r="B37" s="11">
        <v>97794.260000000009</v>
      </c>
      <c r="C37" s="6" t="s">
        <v>74</v>
      </c>
      <c r="D37" s="11">
        <f>SUM(D6:D36)</f>
        <v>97794.260000000009</v>
      </c>
    </row>
    <row r="38" spans="1:4" ht="14.25">
      <c r="A38" s="12" t="s">
        <v>75</v>
      </c>
      <c r="B38" s="9">
        <v>0</v>
      </c>
      <c r="C38" s="12" t="s">
        <v>76</v>
      </c>
      <c r="D38" s="13"/>
    </row>
    <row r="39" spans="1:4" ht="14.25">
      <c r="A39" s="6" t="s">
        <v>77</v>
      </c>
      <c r="B39" s="11">
        <v>97794.260000000009</v>
      </c>
      <c r="C39" s="6" t="s">
        <v>78</v>
      </c>
      <c r="D39" s="11">
        <v>97794.260000000009</v>
      </c>
    </row>
    <row r="40" spans="1:4">
      <c r="A40" s="40" t="s">
        <v>79</v>
      </c>
      <c r="B40" s="40"/>
      <c r="C40" s="40"/>
      <c r="D40" s="40"/>
    </row>
    <row r="41" spans="1:4">
      <c r="A41" s="37" t="s">
        <v>80</v>
      </c>
      <c r="B41" s="37"/>
      <c r="C41" s="37"/>
      <c r="D41" s="37"/>
    </row>
  </sheetData>
  <mergeCells count="6">
    <mergeCell ref="A41:D41"/>
    <mergeCell ref="A1:D1"/>
    <mergeCell ref="A2:D2"/>
    <mergeCell ref="A4:B4"/>
    <mergeCell ref="C4:D4"/>
    <mergeCell ref="A40:D40"/>
  </mergeCells>
  <phoneticPr fontId="11" type="noConversion"/>
  <pageMargins left="0.75" right="0.75" top="0.26899999380111694" bottom="0.26899999380111694" header="0" footer="0"/>
  <pageSetup paperSize="9" pageOrder="overThenDown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workbookViewId="0">
      <selection activeCell="H8" sqref="H8"/>
    </sheetView>
  </sheetViews>
  <sheetFormatPr defaultColWidth="10" defaultRowHeight="13.5"/>
  <cols>
    <col min="1" max="1" width="15" bestFit="1" customWidth="1"/>
    <col min="2" max="2" width="21.375" bestFit="1" customWidth="1"/>
    <col min="3" max="4" width="12" bestFit="1" customWidth="1"/>
    <col min="5" max="5" width="15" bestFit="1" customWidth="1"/>
    <col min="6" max="8" width="17.375" customWidth="1"/>
    <col min="9" max="9" width="10.25" customWidth="1"/>
    <col min="10" max="10" width="17.375" customWidth="1"/>
    <col min="11" max="11" width="15" customWidth="1"/>
    <col min="12" max="12" width="17.375" customWidth="1"/>
    <col min="13" max="13" width="10.25" customWidth="1"/>
    <col min="14" max="14" width="6" customWidth="1"/>
    <col min="15" max="15" width="15" customWidth="1"/>
    <col min="16" max="17" width="17.375" customWidth="1"/>
    <col min="18" max="18" width="17.375" bestFit="1" customWidth="1"/>
    <col min="19" max="19" width="10.25" bestFit="1" customWidth="1"/>
    <col min="20" max="20" width="9.75" customWidth="1"/>
  </cols>
  <sheetData>
    <row r="1" spans="1:19" ht="22.7" customHeight="1">
      <c r="A1" s="4" t="s">
        <v>16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 t="s">
        <v>0</v>
      </c>
    </row>
    <row r="2" spans="1:19" ht="57" customHeight="1">
      <c r="A2" s="36" t="s">
        <v>81</v>
      </c>
      <c r="B2" s="36"/>
      <c r="C2" s="36"/>
      <c r="D2" s="36"/>
      <c r="E2" s="36"/>
      <c r="F2" s="36"/>
      <c r="G2" s="36"/>
      <c r="H2" s="36"/>
      <c r="I2" s="36"/>
      <c r="J2" s="36" t="s">
        <v>81</v>
      </c>
      <c r="K2" s="36"/>
      <c r="L2" s="36"/>
      <c r="M2" s="36"/>
      <c r="N2" s="36"/>
      <c r="O2" s="36"/>
      <c r="P2" s="36"/>
      <c r="Q2" s="36"/>
      <c r="R2" s="36"/>
      <c r="S2" s="36"/>
    </row>
    <row r="3" spans="1:19" ht="22.7" customHeight="1">
      <c r="A3" s="41"/>
      <c r="B3" s="41"/>
      <c r="C3" s="41"/>
      <c r="D3" s="41"/>
      <c r="E3" s="41"/>
      <c r="F3" s="41"/>
      <c r="G3" s="41"/>
      <c r="H3" s="41"/>
      <c r="I3" s="41"/>
      <c r="J3" s="4"/>
      <c r="K3" s="4"/>
      <c r="L3" s="4"/>
      <c r="M3" s="4"/>
      <c r="N3" s="4"/>
      <c r="O3" s="4"/>
      <c r="P3" s="4"/>
      <c r="Q3" s="14"/>
      <c r="R3" s="42" t="s">
        <v>28</v>
      </c>
      <c r="S3" s="42"/>
    </row>
    <row r="4" spans="1:19" ht="28.5" customHeight="1">
      <c r="A4" s="39" t="s">
        <v>82</v>
      </c>
      <c r="B4" s="39" t="s">
        <v>83</v>
      </c>
      <c r="C4" s="39" t="s">
        <v>84</v>
      </c>
      <c r="D4" s="39" t="s">
        <v>85</v>
      </c>
      <c r="E4" s="39"/>
      <c r="F4" s="39"/>
      <c r="G4" s="39"/>
      <c r="H4" s="39"/>
      <c r="I4" s="39"/>
      <c r="J4" s="39" t="s">
        <v>85</v>
      </c>
      <c r="K4" s="39"/>
      <c r="L4" s="39"/>
      <c r="M4" s="39"/>
      <c r="N4" s="39" t="s">
        <v>75</v>
      </c>
      <c r="O4" s="39"/>
      <c r="P4" s="39"/>
      <c r="Q4" s="39"/>
      <c r="R4" s="39"/>
      <c r="S4" s="39"/>
    </row>
    <row r="5" spans="1:19" ht="28.5" customHeight="1">
      <c r="A5" s="39"/>
      <c r="B5" s="39"/>
      <c r="C5" s="39"/>
      <c r="D5" s="6" t="s">
        <v>86</v>
      </c>
      <c r="E5" s="6" t="s">
        <v>87</v>
      </c>
      <c r="F5" s="6" t="s">
        <v>88</v>
      </c>
      <c r="G5" s="6" t="s">
        <v>89</v>
      </c>
      <c r="H5" s="6" t="s">
        <v>90</v>
      </c>
      <c r="I5" s="6" t="s">
        <v>91</v>
      </c>
      <c r="J5" s="6" t="s">
        <v>92</v>
      </c>
      <c r="K5" s="6" t="s">
        <v>93</v>
      </c>
      <c r="L5" s="6" t="s">
        <v>94</v>
      </c>
      <c r="M5" s="6" t="s">
        <v>95</v>
      </c>
      <c r="N5" s="6" t="s">
        <v>86</v>
      </c>
      <c r="O5" s="6" t="s">
        <v>87</v>
      </c>
      <c r="P5" s="6" t="s">
        <v>88</v>
      </c>
      <c r="Q5" s="6" t="s">
        <v>89</v>
      </c>
      <c r="R5" s="6" t="s">
        <v>90</v>
      </c>
      <c r="S5" s="6" t="s">
        <v>96</v>
      </c>
    </row>
    <row r="6" spans="1:19" ht="34.15" customHeight="1">
      <c r="A6" s="15" t="s">
        <v>97</v>
      </c>
      <c r="B6" s="15" t="s">
        <v>98</v>
      </c>
      <c r="C6" s="16">
        <v>97794.260000000009</v>
      </c>
      <c r="D6" s="16">
        <v>97794.260000000009</v>
      </c>
      <c r="E6" s="16">
        <v>97794.260000000009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34.15" customHeight="1">
      <c r="A7" s="17" t="s">
        <v>99</v>
      </c>
      <c r="B7" s="18" t="s">
        <v>100</v>
      </c>
      <c r="C7" s="16">
        <v>97794.260000000009</v>
      </c>
      <c r="D7" s="16">
        <v>97794.260000000009</v>
      </c>
      <c r="E7" s="16">
        <v>97794.260000000009</v>
      </c>
      <c r="F7" s="9"/>
      <c r="G7" s="9"/>
      <c r="H7" s="9"/>
      <c r="I7" s="9"/>
      <c r="J7" s="9"/>
      <c r="K7" s="9"/>
      <c r="L7" s="9"/>
      <c r="M7" s="9"/>
      <c r="N7" s="16"/>
      <c r="O7" s="9"/>
      <c r="P7" s="9"/>
      <c r="Q7" s="9"/>
      <c r="R7" s="9"/>
      <c r="S7" s="9"/>
    </row>
    <row r="8" spans="1:19" ht="34.15" customHeight="1">
      <c r="A8" s="39" t="s">
        <v>84</v>
      </c>
      <c r="B8" s="39"/>
      <c r="C8" s="16">
        <v>97794.260000000009</v>
      </c>
      <c r="D8" s="16">
        <v>97794.260000000009</v>
      </c>
      <c r="E8" s="16">
        <v>97794.260000000009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spans="1:19" ht="244.5" customHeight="1">
      <c r="A9" s="37" t="s">
        <v>101</v>
      </c>
      <c r="B9" s="37"/>
      <c r="C9" s="37"/>
      <c r="D9" s="37"/>
      <c r="E9" s="37"/>
      <c r="F9" s="37"/>
      <c r="G9" s="37"/>
      <c r="H9" s="37"/>
      <c r="I9" s="37"/>
      <c r="J9" s="37" t="s">
        <v>101</v>
      </c>
      <c r="K9" s="37"/>
      <c r="L9" s="37"/>
      <c r="M9" s="37"/>
      <c r="N9" s="37"/>
      <c r="O9" s="37"/>
      <c r="P9" s="37"/>
      <c r="Q9" s="37"/>
      <c r="R9" s="37"/>
      <c r="S9" s="37"/>
    </row>
  </sheetData>
  <mergeCells count="13">
    <mergeCell ref="A8:B8"/>
    <mergeCell ref="A9:I9"/>
    <mergeCell ref="J9:S9"/>
    <mergeCell ref="A2:I2"/>
    <mergeCell ref="J2:S2"/>
    <mergeCell ref="A3:I3"/>
    <mergeCell ref="R3:S3"/>
    <mergeCell ref="A4:A5"/>
    <mergeCell ref="B4:B5"/>
    <mergeCell ref="C4:C5"/>
    <mergeCell ref="D4:I4"/>
    <mergeCell ref="J4:M4"/>
    <mergeCell ref="N4:S4"/>
  </mergeCells>
  <phoneticPr fontId="11" type="noConversion"/>
  <pageMargins left="0.75" right="0.75" top="0.26899999380111694" bottom="0.26899999380111694" header="0" footer="0"/>
  <pageSetup paperSize="9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opLeftCell="B1" workbookViewId="0">
      <selection activeCell="C29" sqref="C29"/>
    </sheetView>
  </sheetViews>
  <sheetFormatPr defaultColWidth="10" defaultRowHeight="13.5"/>
  <cols>
    <col min="1" max="1" width="12.875" customWidth="1"/>
    <col min="2" max="2" width="30.75" customWidth="1"/>
    <col min="3" max="4" width="12" bestFit="1" customWidth="1"/>
    <col min="5" max="5" width="10.75" bestFit="1" customWidth="1"/>
    <col min="6" max="6" width="19.625" bestFit="1" customWidth="1"/>
    <col min="7" max="7" width="15" bestFit="1" customWidth="1"/>
    <col min="8" max="8" width="19.625" bestFit="1" customWidth="1"/>
    <col min="9" max="9" width="9.75" customWidth="1"/>
  </cols>
  <sheetData>
    <row r="1" spans="1:8" ht="27">
      <c r="A1" s="4" t="s">
        <v>17</v>
      </c>
      <c r="B1" s="4"/>
      <c r="C1" s="4"/>
      <c r="D1" s="4"/>
      <c r="E1" s="4"/>
      <c r="F1" s="4"/>
      <c r="G1" s="4"/>
      <c r="H1" s="4" t="s">
        <v>0</v>
      </c>
    </row>
    <row r="2" spans="1:8" ht="21.75">
      <c r="A2" s="36" t="s">
        <v>102</v>
      </c>
      <c r="B2" s="36"/>
      <c r="C2" s="36"/>
      <c r="D2" s="36"/>
      <c r="E2" s="36"/>
      <c r="F2" s="36"/>
      <c r="G2" s="36"/>
      <c r="H2" s="36"/>
    </row>
    <row r="3" spans="1:8" ht="14.25">
      <c r="A3" s="38"/>
      <c r="B3" s="38"/>
      <c r="C3" s="38"/>
      <c r="D3" s="38"/>
      <c r="E3" s="38"/>
      <c r="F3" s="19"/>
      <c r="G3" s="20"/>
      <c r="H3" s="21" t="s">
        <v>28</v>
      </c>
    </row>
    <row r="4" spans="1:8" ht="28.5">
      <c r="A4" s="6" t="s">
        <v>103</v>
      </c>
      <c r="B4" s="6" t="s">
        <v>104</v>
      </c>
      <c r="C4" s="6" t="s">
        <v>84</v>
      </c>
      <c r="D4" s="6" t="s">
        <v>105</v>
      </c>
      <c r="E4" s="6" t="s">
        <v>106</v>
      </c>
      <c r="F4" s="6" t="s">
        <v>107</v>
      </c>
      <c r="G4" s="6" t="s">
        <v>108</v>
      </c>
      <c r="H4" s="6" t="s">
        <v>109</v>
      </c>
    </row>
    <row r="5" spans="1:8" ht="14.25">
      <c r="A5" s="15" t="s">
        <v>110</v>
      </c>
      <c r="B5" s="8" t="s">
        <v>111</v>
      </c>
      <c r="C5" s="11">
        <f>SUM(D5:E5)</f>
        <v>74402.47600000001</v>
      </c>
      <c r="D5" s="16">
        <v>71798.27</v>
      </c>
      <c r="E5" s="16">
        <v>2604.2060000000006</v>
      </c>
      <c r="F5" s="16"/>
      <c r="G5" s="16"/>
      <c r="H5" s="16"/>
    </row>
    <row r="6" spans="1:8" ht="14.25">
      <c r="A6" s="17" t="s">
        <v>112</v>
      </c>
      <c r="B6" s="22" t="s">
        <v>113</v>
      </c>
      <c r="C6" s="11">
        <f t="shared" ref="C6:C33" si="0">SUM(D6:E6)</f>
        <v>814.77079600000002</v>
      </c>
      <c r="D6" s="16">
        <v>814.77079600000002</v>
      </c>
      <c r="E6" s="16"/>
      <c r="F6" s="16"/>
      <c r="G6" s="16"/>
      <c r="H6" s="16"/>
    </row>
    <row r="7" spans="1:8" ht="14.25">
      <c r="A7" s="18" t="s">
        <v>114</v>
      </c>
      <c r="B7" s="23" t="s">
        <v>115</v>
      </c>
      <c r="C7" s="11">
        <f t="shared" si="0"/>
        <v>266.07584600000001</v>
      </c>
      <c r="D7" s="9">
        <v>266.07584600000001</v>
      </c>
      <c r="E7" s="9"/>
      <c r="F7" s="9"/>
      <c r="G7" s="9"/>
      <c r="H7" s="9"/>
    </row>
    <row r="8" spans="1:8" ht="14.25">
      <c r="A8" s="18" t="s">
        <v>116</v>
      </c>
      <c r="B8" s="23" t="s">
        <v>117</v>
      </c>
      <c r="C8" s="11">
        <f t="shared" si="0"/>
        <v>548.69494999999995</v>
      </c>
      <c r="D8" s="9">
        <v>548.69494999999995</v>
      </c>
      <c r="E8" s="9"/>
      <c r="F8" s="9"/>
      <c r="G8" s="9"/>
      <c r="H8" s="9"/>
    </row>
    <row r="9" spans="1:8" ht="14.25">
      <c r="A9" s="17" t="s">
        <v>118</v>
      </c>
      <c r="B9" s="22" t="s">
        <v>119</v>
      </c>
      <c r="C9" s="11">
        <f t="shared" si="0"/>
        <v>73587.706000000006</v>
      </c>
      <c r="D9" s="16">
        <v>70983.5</v>
      </c>
      <c r="E9" s="16">
        <v>2604.2060000000006</v>
      </c>
      <c r="F9" s="16"/>
      <c r="G9" s="16"/>
      <c r="H9" s="16"/>
    </row>
    <row r="10" spans="1:8" ht="14.25">
      <c r="A10" s="18" t="s">
        <v>120</v>
      </c>
      <c r="B10" s="23" t="s">
        <v>121</v>
      </c>
      <c r="C10" s="11">
        <f t="shared" si="0"/>
        <v>1144.3400000000001</v>
      </c>
      <c r="D10" s="9">
        <v>1144.3400000000001</v>
      </c>
      <c r="E10" s="9"/>
      <c r="F10" s="9"/>
      <c r="G10" s="9"/>
      <c r="H10" s="9"/>
    </row>
    <row r="11" spans="1:8" ht="14.25">
      <c r="A11" s="34"/>
      <c r="B11" s="23" t="s">
        <v>544</v>
      </c>
      <c r="C11" s="11">
        <f t="shared" si="0"/>
        <v>36297.39</v>
      </c>
      <c r="D11" s="35">
        <v>36297.39</v>
      </c>
      <c r="E11" s="35"/>
      <c r="F11" s="35"/>
      <c r="G11" s="35"/>
      <c r="H11" s="35"/>
    </row>
    <row r="12" spans="1:8" ht="14.25">
      <c r="A12" s="34"/>
      <c r="B12" s="23" t="s">
        <v>545</v>
      </c>
      <c r="C12" s="11">
        <f t="shared" si="0"/>
        <v>18346.829999999998</v>
      </c>
      <c r="D12" s="35">
        <v>18346.829999999998</v>
      </c>
      <c r="E12" s="35"/>
      <c r="F12" s="35"/>
      <c r="G12" s="35"/>
      <c r="H12" s="35"/>
    </row>
    <row r="13" spans="1:8" ht="14.25">
      <c r="A13" s="34"/>
      <c r="B13" s="23" t="s">
        <v>546</v>
      </c>
      <c r="C13" s="11">
        <f t="shared" si="0"/>
        <v>9518.17</v>
      </c>
      <c r="D13" s="35">
        <v>9518.17</v>
      </c>
      <c r="E13" s="35"/>
      <c r="F13" s="35"/>
      <c r="G13" s="35"/>
      <c r="H13" s="35"/>
    </row>
    <row r="14" spans="1:8" ht="14.25">
      <c r="A14" s="34"/>
      <c r="B14" s="23" t="s">
        <v>547</v>
      </c>
      <c r="C14" s="11">
        <f t="shared" si="0"/>
        <v>4051.4700000000003</v>
      </c>
      <c r="D14" s="35">
        <v>4051.4700000000003</v>
      </c>
      <c r="E14" s="35"/>
      <c r="F14" s="35"/>
      <c r="G14" s="35"/>
      <c r="H14" s="35"/>
    </row>
    <row r="15" spans="1:8" ht="14.25">
      <c r="A15" s="34"/>
      <c r="B15" s="23" t="s">
        <v>548</v>
      </c>
      <c r="C15" s="11">
        <f t="shared" si="0"/>
        <v>369.21999999999997</v>
      </c>
      <c r="D15" s="35">
        <v>369.21999999999997</v>
      </c>
      <c r="E15" s="35"/>
      <c r="F15" s="35"/>
      <c r="G15" s="35"/>
      <c r="H15" s="35"/>
    </row>
    <row r="16" spans="1:8" ht="14.25">
      <c r="A16" s="34"/>
      <c r="B16" s="23" t="s">
        <v>549</v>
      </c>
      <c r="C16" s="11">
        <f t="shared" si="0"/>
        <v>709.61</v>
      </c>
      <c r="D16" s="35">
        <v>709.61</v>
      </c>
      <c r="E16" s="35"/>
      <c r="F16" s="35"/>
      <c r="G16" s="35"/>
      <c r="H16" s="35"/>
    </row>
    <row r="17" spans="1:8" ht="14.25">
      <c r="A17" s="34"/>
      <c r="B17" s="23" t="s">
        <v>550</v>
      </c>
      <c r="C17" s="11">
        <f t="shared" si="0"/>
        <v>546.47</v>
      </c>
      <c r="D17" s="35">
        <v>546.47</v>
      </c>
      <c r="E17" s="35"/>
      <c r="F17" s="35"/>
      <c r="G17" s="35"/>
      <c r="H17" s="35"/>
    </row>
    <row r="18" spans="1:8" ht="14.25">
      <c r="A18" s="18" t="s">
        <v>122</v>
      </c>
      <c r="B18" s="23" t="s">
        <v>123</v>
      </c>
      <c r="C18" s="11">
        <f t="shared" si="0"/>
        <v>2604.2060000000006</v>
      </c>
      <c r="D18" s="9"/>
      <c r="E18" s="16">
        <v>2604.2060000000006</v>
      </c>
      <c r="F18" s="9"/>
      <c r="G18" s="9"/>
      <c r="H18" s="9"/>
    </row>
    <row r="19" spans="1:8" ht="14.25">
      <c r="A19" s="15" t="s">
        <v>124</v>
      </c>
      <c r="B19" s="8" t="s">
        <v>125</v>
      </c>
      <c r="C19" s="11">
        <f t="shared" si="0"/>
        <v>10982.5</v>
      </c>
      <c r="D19" s="16">
        <v>10982.5</v>
      </c>
      <c r="E19" s="16"/>
      <c r="F19" s="16"/>
      <c r="G19" s="16"/>
      <c r="H19" s="16"/>
    </row>
    <row r="20" spans="1:8" ht="14.25">
      <c r="A20" s="17" t="s">
        <v>126</v>
      </c>
      <c r="B20" s="22" t="s">
        <v>127</v>
      </c>
      <c r="C20" s="11">
        <f t="shared" si="0"/>
        <v>8843.7800000000007</v>
      </c>
      <c r="D20" s="16">
        <v>8843.7800000000007</v>
      </c>
      <c r="E20" s="16"/>
      <c r="F20" s="16"/>
      <c r="G20" s="16"/>
      <c r="H20" s="16"/>
    </row>
    <row r="21" spans="1:8" ht="14.25">
      <c r="A21" s="18" t="s">
        <v>128</v>
      </c>
      <c r="B21" s="23" t="s">
        <v>129</v>
      </c>
      <c r="C21" s="11">
        <f t="shared" si="0"/>
        <v>0.1</v>
      </c>
      <c r="D21" s="9">
        <v>0.1</v>
      </c>
      <c r="E21" s="9"/>
      <c r="F21" s="9"/>
      <c r="G21" s="9"/>
      <c r="H21" s="9"/>
    </row>
    <row r="22" spans="1:8" ht="14.25">
      <c r="A22" s="34"/>
      <c r="B22" s="23" t="s">
        <v>551</v>
      </c>
      <c r="C22" s="11">
        <f t="shared" si="0"/>
        <v>0.08</v>
      </c>
      <c r="D22" s="35">
        <v>0.08</v>
      </c>
      <c r="E22" s="35"/>
      <c r="F22" s="35"/>
      <c r="G22" s="35"/>
      <c r="H22" s="35"/>
    </row>
    <row r="23" spans="1:8" ht="27">
      <c r="A23" s="18" t="s">
        <v>130</v>
      </c>
      <c r="B23" s="23" t="s">
        <v>131</v>
      </c>
      <c r="C23" s="11">
        <f t="shared" si="0"/>
        <v>8843.6</v>
      </c>
      <c r="D23" s="9">
        <v>8843.6</v>
      </c>
      <c r="E23" s="9"/>
      <c r="F23" s="9"/>
      <c r="G23" s="9"/>
      <c r="H23" s="9"/>
    </row>
    <row r="24" spans="1:8" ht="14.25">
      <c r="A24" s="17" t="s">
        <v>132</v>
      </c>
      <c r="B24" s="22" t="s">
        <v>133</v>
      </c>
      <c r="C24" s="11">
        <f t="shared" si="0"/>
        <v>2138.7199999999998</v>
      </c>
      <c r="D24" s="16">
        <v>2138.7199999999998</v>
      </c>
      <c r="E24" s="16"/>
      <c r="F24" s="16"/>
      <c r="G24" s="16"/>
      <c r="H24" s="16"/>
    </row>
    <row r="25" spans="1:8" ht="14.25">
      <c r="A25" s="18" t="s">
        <v>134</v>
      </c>
      <c r="B25" s="23" t="s">
        <v>133</v>
      </c>
      <c r="C25" s="11">
        <f t="shared" si="0"/>
        <v>2138.7199999999998</v>
      </c>
      <c r="D25" s="9">
        <v>2138.7199999999998</v>
      </c>
      <c r="E25" s="9"/>
      <c r="F25" s="9"/>
      <c r="G25" s="9"/>
      <c r="H25" s="9"/>
    </row>
    <row r="26" spans="1:8" ht="14.25">
      <c r="A26" s="15" t="s">
        <v>135</v>
      </c>
      <c r="B26" s="8" t="s">
        <v>136</v>
      </c>
      <c r="C26" s="11">
        <f t="shared" si="0"/>
        <v>4188.55</v>
      </c>
      <c r="D26" s="16">
        <v>4188.55</v>
      </c>
      <c r="E26" s="16"/>
      <c r="F26" s="16"/>
      <c r="G26" s="16"/>
      <c r="H26" s="16"/>
    </row>
    <row r="27" spans="1:8" ht="14.25">
      <c r="A27" s="17" t="s">
        <v>137</v>
      </c>
      <c r="B27" s="22" t="s">
        <v>138</v>
      </c>
      <c r="C27" s="11">
        <f t="shared" si="0"/>
        <v>4188.55</v>
      </c>
      <c r="D27" s="16">
        <v>4188.55</v>
      </c>
      <c r="E27" s="16"/>
      <c r="F27" s="16"/>
      <c r="G27" s="16"/>
      <c r="H27" s="16"/>
    </row>
    <row r="28" spans="1:8" ht="14.25">
      <c r="A28" s="18" t="s">
        <v>139</v>
      </c>
      <c r="B28" s="23" t="s">
        <v>140</v>
      </c>
      <c r="C28" s="11">
        <f t="shared" si="0"/>
        <v>49.41</v>
      </c>
      <c r="D28" s="9">
        <v>49.41</v>
      </c>
      <c r="E28" s="9"/>
      <c r="F28" s="9"/>
      <c r="G28" s="9"/>
      <c r="H28" s="9"/>
    </row>
    <row r="29" spans="1:8" ht="14.25">
      <c r="A29" s="34"/>
      <c r="B29" s="23" t="s">
        <v>552</v>
      </c>
      <c r="C29" s="11">
        <f t="shared" si="0"/>
        <v>4139.1400000000003</v>
      </c>
      <c r="D29" s="35">
        <v>4139.1400000000003</v>
      </c>
      <c r="E29" s="35"/>
      <c r="F29" s="35"/>
      <c r="G29" s="35"/>
      <c r="H29" s="35"/>
    </row>
    <row r="30" spans="1:8" ht="14.25">
      <c r="A30" s="15" t="s">
        <v>141</v>
      </c>
      <c r="B30" s="8" t="s">
        <v>142</v>
      </c>
      <c r="C30" s="11">
        <f t="shared" si="0"/>
        <v>8220.73</v>
      </c>
      <c r="D30" s="16">
        <v>8220.73</v>
      </c>
      <c r="E30" s="16"/>
      <c r="F30" s="16"/>
      <c r="G30" s="16"/>
      <c r="H30" s="16"/>
    </row>
    <row r="31" spans="1:8" ht="14.25">
      <c r="A31" s="17" t="s">
        <v>143</v>
      </c>
      <c r="B31" s="22" t="s">
        <v>144</v>
      </c>
      <c r="C31" s="11">
        <f t="shared" si="0"/>
        <v>8220.73</v>
      </c>
      <c r="D31" s="16">
        <v>8220.73</v>
      </c>
      <c r="E31" s="16"/>
      <c r="F31" s="16"/>
      <c r="G31" s="16"/>
      <c r="H31" s="16"/>
    </row>
    <row r="32" spans="1:8" ht="14.25">
      <c r="A32" s="18" t="s">
        <v>145</v>
      </c>
      <c r="B32" s="23" t="s">
        <v>146</v>
      </c>
      <c r="C32" s="11">
        <f t="shared" si="0"/>
        <v>8220.73</v>
      </c>
      <c r="D32" s="16">
        <v>8220.73</v>
      </c>
      <c r="E32" s="9"/>
      <c r="F32" s="9"/>
      <c r="G32" s="9"/>
      <c r="H32" s="9"/>
    </row>
    <row r="33" spans="1:8" ht="14.25">
      <c r="A33" s="39" t="s">
        <v>84</v>
      </c>
      <c r="B33" s="39"/>
      <c r="C33" s="11">
        <f t="shared" si="0"/>
        <v>97794.256000000008</v>
      </c>
      <c r="D33" s="11">
        <f>D5+D19+D26+D30</f>
        <v>95190.05</v>
      </c>
      <c r="E33" s="16">
        <v>2604.2060000000006</v>
      </c>
      <c r="F33" s="11"/>
      <c r="G33" s="11"/>
      <c r="H33" s="11"/>
    </row>
    <row r="34" spans="1:8">
      <c r="A34" s="37" t="s">
        <v>147</v>
      </c>
      <c r="B34" s="37"/>
      <c r="C34" s="37"/>
      <c r="D34" s="37"/>
      <c r="E34" s="37"/>
      <c r="F34" s="37"/>
      <c r="G34" s="37"/>
      <c r="H34" s="37"/>
    </row>
  </sheetData>
  <mergeCells count="4">
    <mergeCell ref="A2:H2"/>
    <mergeCell ref="A3:E3"/>
    <mergeCell ref="A33:B33"/>
    <mergeCell ref="A34:H34"/>
  </mergeCells>
  <phoneticPr fontId="11" type="noConversion"/>
  <pageMargins left="0.75" right="0.75" top="0.26899999380111694" bottom="0.26899999380111694" header="0" footer="0"/>
  <pageSetup paperSize="9" pageOrder="overThenDown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>
      <selection activeCell="C32" sqref="C32"/>
    </sheetView>
  </sheetViews>
  <sheetFormatPr defaultColWidth="10" defaultRowHeight="13.5"/>
  <cols>
    <col min="1" max="1" width="27.625" bestFit="1" customWidth="1"/>
    <col min="2" max="2" width="10.75" bestFit="1" customWidth="1"/>
    <col min="3" max="3" width="33.875" bestFit="1" customWidth="1"/>
    <col min="4" max="4" width="12" bestFit="1" customWidth="1"/>
    <col min="5" max="5" width="9.75" customWidth="1"/>
  </cols>
  <sheetData>
    <row r="1" spans="1:4" ht="27">
      <c r="A1" s="4" t="s">
        <v>18</v>
      </c>
      <c r="B1" s="4"/>
      <c r="C1" s="4"/>
      <c r="D1" s="4" t="s">
        <v>0</v>
      </c>
    </row>
    <row r="2" spans="1:4" ht="21.75">
      <c r="A2" s="36" t="s">
        <v>148</v>
      </c>
      <c r="B2" s="36"/>
      <c r="C2" s="36"/>
      <c r="D2" s="36"/>
    </row>
    <row r="3" spans="1:4">
      <c r="A3" s="4"/>
      <c r="B3" s="4"/>
      <c r="C3" s="4"/>
      <c r="D3" s="5" t="s">
        <v>28</v>
      </c>
    </row>
    <row r="4" spans="1:4" ht="14.25">
      <c r="A4" s="39" t="s">
        <v>29</v>
      </c>
      <c r="B4" s="39"/>
      <c r="C4" s="39" t="s">
        <v>30</v>
      </c>
      <c r="D4" s="39"/>
    </row>
    <row r="5" spans="1:4" ht="14.25">
      <c r="A5" s="6" t="s">
        <v>149</v>
      </c>
      <c r="B5" s="6" t="s">
        <v>32</v>
      </c>
      <c r="C5" s="6" t="s">
        <v>149</v>
      </c>
      <c r="D5" s="6" t="s">
        <v>32</v>
      </c>
    </row>
    <row r="6" spans="1:4" ht="14.25">
      <c r="A6" s="8" t="s">
        <v>150</v>
      </c>
      <c r="B6" s="11">
        <v>3653.8825160000001</v>
      </c>
      <c r="C6" s="8" t="s">
        <v>151</v>
      </c>
      <c r="D6" s="11">
        <f>SUM(D7:D37)</f>
        <v>97794.260000000009</v>
      </c>
    </row>
    <row r="7" spans="1:4">
      <c r="A7" s="8" t="s">
        <v>152</v>
      </c>
      <c r="B7" s="9">
        <v>3653.8825160000001</v>
      </c>
      <c r="C7" s="8" t="s">
        <v>153</v>
      </c>
      <c r="D7" s="9"/>
    </row>
    <row r="8" spans="1:4">
      <c r="A8" s="8" t="s">
        <v>154</v>
      </c>
      <c r="B8" s="9"/>
      <c r="C8" s="8" t="s">
        <v>155</v>
      </c>
      <c r="D8" s="9"/>
    </row>
    <row r="9" spans="1:4">
      <c r="A9" s="8" t="s">
        <v>156</v>
      </c>
      <c r="B9" s="9"/>
      <c r="C9" s="8" t="s">
        <v>157</v>
      </c>
      <c r="D9" s="9"/>
    </row>
    <row r="10" spans="1:4" ht="14.25">
      <c r="A10" s="8" t="s">
        <v>158</v>
      </c>
      <c r="B10" s="11"/>
      <c r="C10" s="8" t="s">
        <v>159</v>
      </c>
      <c r="D10" s="9"/>
    </row>
    <row r="11" spans="1:4">
      <c r="A11" s="8" t="s">
        <v>152</v>
      </c>
      <c r="B11" s="9"/>
      <c r="C11" s="8" t="s">
        <v>160</v>
      </c>
      <c r="D11" s="9">
        <v>74402.48000000001</v>
      </c>
    </row>
    <row r="12" spans="1:4">
      <c r="A12" s="8" t="s">
        <v>154</v>
      </c>
      <c r="B12" s="9"/>
      <c r="C12" s="8" t="s">
        <v>161</v>
      </c>
      <c r="D12" s="9"/>
    </row>
    <row r="13" spans="1:4">
      <c r="A13" s="8" t="s">
        <v>156</v>
      </c>
      <c r="B13" s="9"/>
      <c r="C13" s="8" t="s">
        <v>162</v>
      </c>
      <c r="D13" s="9"/>
    </row>
    <row r="14" spans="1:4">
      <c r="A14" s="8"/>
      <c r="B14" s="10"/>
      <c r="C14" s="8" t="s">
        <v>163</v>
      </c>
      <c r="D14" s="9">
        <v>10982.5</v>
      </c>
    </row>
    <row r="15" spans="1:4">
      <c r="A15" s="8"/>
      <c r="B15" s="10"/>
      <c r="C15" s="8" t="s">
        <v>164</v>
      </c>
      <c r="D15" s="9"/>
    </row>
    <row r="16" spans="1:4">
      <c r="A16" s="8"/>
      <c r="B16" s="10"/>
      <c r="C16" s="8" t="s">
        <v>165</v>
      </c>
      <c r="D16" s="9">
        <v>4188.55</v>
      </c>
    </row>
    <row r="17" spans="1:4">
      <c r="A17" s="8"/>
      <c r="B17" s="10"/>
      <c r="C17" s="8" t="s">
        <v>166</v>
      </c>
      <c r="D17" s="9"/>
    </row>
    <row r="18" spans="1:4">
      <c r="A18" s="8"/>
      <c r="B18" s="10"/>
      <c r="C18" s="8" t="s">
        <v>167</v>
      </c>
      <c r="D18" s="9"/>
    </row>
    <row r="19" spans="1:4">
      <c r="A19" s="8"/>
      <c r="B19" s="10"/>
      <c r="C19" s="8" t="s">
        <v>168</v>
      </c>
      <c r="D19" s="9"/>
    </row>
    <row r="20" spans="1:4">
      <c r="A20" s="8"/>
      <c r="B20" s="10"/>
      <c r="C20" s="8" t="s">
        <v>169</v>
      </c>
      <c r="D20" s="9"/>
    </row>
    <row r="21" spans="1:4">
      <c r="A21" s="8"/>
      <c r="B21" s="10"/>
      <c r="C21" s="8" t="s">
        <v>170</v>
      </c>
      <c r="D21" s="9"/>
    </row>
    <row r="22" spans="1:4">
      <c r="A22" s="8"/>
      <c r="B22" s="10"/>
      <c r="C22" s="8" t="s">
        <v>171</v>
      </c>
      <c r="D22" s="9"/>
    </row>
    <row r="23" spans="1:4">
      <c r="A23" s="8"/>
      <c r="B23" s="10"/>
      <c r="C23" s="8" t="s">
        <v>172</v>
      </c>
      <c r="D23" s="9"/>
    </row>
    <row r="24" spans="1:4">
      <c r="A24" s="8"/>
      <c r="B24" s="10"/>
      <c r="C24" s="8" t="s">
        <v>173</v>
      </c>
      <c r="D24" s="9"/>
    </row>
    <row r="25" spans="1:4">
      <c r="A25" s="8"/>
      <c r="B25" s="10"/>
      <c r="C25" s="8" t="s">
        <v>174</v>
      </c>
      <c r="D25" s="9"/>
    </row>
    <row r="26" spans="1:4">
      <c r="A26" s="8"/>
      <c r="B26" s="10"/>
      <c r="C26" s="8" t="s">
        <v>175</v>
      </c>
      <c r="D26" s="9">
        <v>8220.73</v>
      </c>
    </row>
    <row r="27" spans="1:4">
      <c r="A27" s="8"/>
      <c r="B27" s="10"/>
      <c r="C27" s="8" t="s">
        <v>176</v>
      </c>
      <c r="D27" s="9"/>
    </row>
    <row r="28" spans="1:4">
      <c r="A28" s="8"/>
      <c r="B28" s="10"/>
      <c r="C28" s="8" t="s">
        <v>177</v>
      </c>
      <c r="D28" s="9"/>
    </row>
    <row r="29" spans="1:4">
      <c r="A29" s="8"/>
      <c r="B29" s="10"/>
      <c r="C29" s="8" t="s">
        <v>178</v>
      </c>
      <c r="D29" s="9"/>
    </row>
    <row r="30" spans="1:4">
      <c r="A30" s="8"/>
      <c r="B30" s="10"/>
      <c r="C30" s="8" t="s">
        <v>179</v>
      </c>
      <c r="D30" s="9"/>
    </row>
    <row r="31" spans="1:4">
      <c r="A31" s="8"/>
      <c r="B31" s="10"/>
      <c r="C31" s="8" t="s">
        <v>180</v>
      </c>
      <c r="D31" s="9"/>
    </row>
    <row r="32" spans="1:4">
      <c r="A32" s="8"/>
      <c r="B32" s="10"/>
      <c r="C32" s="8" t="s">
        <v>181</v>
      </c>
      <c r="D32" s="9"/>
    </row>
    <row r="33" spans="1:4">
      <c r="A33" s="8"/>
      <c r="B33" s="10"/>
      <c r="C33" s="8" t="s">
        <v>182</v>
      </c>
      <c r="D33" s="9"/>
    </row>
    <row r="34" spans="1:4">
      <c r="A34" s="8"/>
      <c r="B34" s="10"/>
      <c r="C34" s="8" t="s">
        <v>183</v>
      </c>
      <c r="D34" s="9"/>
    </row>
    <row r="35" spans="1:4">
      <c r="A35" s="8"/>
      <c r="B35" s="10"/>
      <c r="C35" s="8" t="s">
        <v>184</v>
      </c>
      <c r="D35" s="9"/>
    </row>
    <row r="36" spans="1:4">
      <c r="A36" s="8"/>
      <c r="B36" s="10"/>
      <c r="C36" s="8" t="s">
        <v>185</v>
      </c>
      <c r="D36" s="9"/>
    </row>
    <row r="37" spans="1:4">
      <c r="A37" s="8"/>
      <c r="B37" s="10"/>
      <c r="C37" s="8" t="s">
        <v>186</v>
      </c>
      <c r="D37" s="9"/>
    </row>
    <row r="38" spans="1:4" ht="14.25">
      <c r="A38" s="8"/>
      <c r="B38" s="9"/>
      <c r="C38" s="8" t="s">
        <v>187</v>
      </c>
      <c r="D38" s="11"/>
    </row>
    <row r="39" spans="1:4" ht="14.25">
      <c r="A39" s="6" t="s">
        <v>77</v>
      </c>
      <c r="B39" s="11">
        <v>3653.8825160000001</v>
      </c>
      <c r="C39" s="6" t="s">
        <v>78</v>
      </c>
      <c r="D39" s="11">
        <f>SUM(D38+D6)</f>
        <v>97794.260000000009</v>
      </c>
    </row>
    <row r="40" spans="1:4">
      <c r="A40" s="37" t="s">
        <v>188</v>
      </c>
      <c r="B40" s="37"/>
      <c r="C40" s="37"/>
      <c r="D40" s="37"/>
    </row>
  </sheetData>
  <mergeCells count="4">
    <mergeCell ref="A2:D2"/>
    <mergeCell ref="A4:B4"/>
    <mergeCell ref="C4:D4"/>
    <mergeCell ref="A40:D40"/>
  </mergeCells>
  <phoneticPr fontId="11" type="noConversion"/>
  <pageMargins left="0.75" right="0.75" top="0.26899999380111694" bottom="0.26899999380111694" header="0" footer="0"/>
  <pageSetup paperSize="9" pageOrder="overThenDown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B1" workbookViewId="0">
      <selection activeCell="D29" sqref="D29"/>
    </sheetView>
  </sheetViews>
  <sheetFormatPr defaultColWidth="10" defaultRowHeight="13.5"/>
  <cols>
    <col min="1" max="1" width="10.25" bestFit="1" customWidth="1"/>
    <col min="2" max="2" width="37.625" bestFit="1" customWidth="1"/>
    <col min="3" max="5" width="12" bestFit="1" customWidth="1"/>
    <col min="6" max="6" width="10.25" bestFit="1" customWidth="1"/>
    <col min="7" max="7" width="10.75" bestFit="1" customWidth="1"/>
  </cols>
  <sheetData>
    <row r="1" spans="1:7" ht="27">
      <c r="A1" s="4" t="s">
        <v>19</v>
      </c>
      <c r="B1" s="4"/>
      <c r="C1" s="4"/>
      <c r="D1" s="4"/>
      <c r="E1" s="4"/>
      <c r="F1" s="4"/>
      <c r="G1" s="4" t="s">
        <v>0</v>
      </c>
    </row>
    <row r="2" spans="1:7" ht="21.75">
      <c r="A2" s="36" t="s">
        <v>189</v>
      </c>
      <c r="B2" s="36"/>
      <c r="C2" s="36"/>
      <c r="D2" s="36"/>
      <c r="E2" s="36"/>
      <c r="F2" s="36"/>
      <c r="G2" s="36"/>
    </row>
    <row r="3" spans="1:7">
      <c r="A3" s="41"/>
      <c r="B3" s="41"/>
      <c r="C3" s="41"/>
      <c r="D3" s="41"/>
      <c r="E3" s="41"/>
      <c r="F3" s="43" t="s">
        <v>28</v>
      </c>
      <c r="G3" s="43"/>
    </row>
    <row r="4" spans="1:7" ht="14.25">
      <c r="A4" s="39" t="s">
        <v>103</v>
      </c>
      <c r="B4" s="39" t="s">
        <v>104</v>
      </c>
      <c r="C4" s="39" t="s">
        <v>84</v>
      </c>
      <c r="D4" s="39" t="s">
        <v>105</v>
      </c>
      <c r="E4" s="39"/>
      <c r="F4" s="39"/>
      <c r="G4" s="39" t="s">
        <v>106</v>
      </c>
    </row>
    <row r="5" spans="1:7" ht="14.25">
      <c r="A5" s="39"/>
      <c r="B5" s="39"/>
      <c r="C5" s="39"/>
      <c r="D5" s="6" t="s">
        <v>86</v>
      </c>
      <c r="E5" s="6" t="s">
        <v>190</v>
      </c>
      <c r="F5" s="6" t="s">
        <v>191</v>
      </c>
      <c r="G5" s="39"/>
    </row>
    <row r="6" spans="1:7" ht="14.25">
      <c r="A6" s="15" t="s">
        <v>110</v>
      </c>
      <c r="B6" s="15" t="s">
        <v>111</v>
      </c>
      <c r="C6" s="11">
        <f>D6+G6</f>
        <v>73581.536796000029</v>
      </c>
      <c r="D6" s="11">
        <f>SUM(E6:F6)</f>
        <v>70977.330796000024</v>
      </c>
      <c r="E6" s="16">
        <f>+E7+E10</f>
        <v>70945.254950000017</v>
      </c>
      <c r="F6" s="16">
        <v>32.075845999999999</v>
      </c>
      <c r="G6" s="16">
        <v>2604.2060000000006</v>
      </c>
    </row>
    <row r="7" spans="1:7" ht="14.25">
      <c r="A7" s="17" t="s">
        <v>112</v>
      </c>
      <c r="B7" s="18" t="s">
        <v>113</v>
      </c>
      <c r="C7" s="11">
        <f t="shared" ref="C7:C34" si="0">D7+G7</f>
        <v>814.7707959999999</v>
      </c>
      <c r="D7" s="11">
        <f t="shared" ref="D7:D34" si="1">SUM(E7:F7)</f>
        <v>814.7707959999999</v>
      </c>
      <c r="E7" s="16">
        <f>SUM(E8:E9)</f>
        <v>782.69494999999995</v>
      </c>
      <c r="F7" s="16">
        <f>SUM(F8:F9)</f>
        <v>32.075845999999999</v>
      </c>
      <c r="G7" s="9"/>
    </row>
    <row r="8" spans="1:7" ht="14.25">
      <c r="A8" s="18" t="s">
        <v>114</v>
      </c>
      <c r="B8" s="23" t="s">
        <v>115</v>
      </c>
      <c r="C8" s="11">
        <f t="shared" si="0"/>
        <v>266.07584600000001</v>
      </c>
      <c r="D8" s="11">
        <f t="shared" si="1"/>
        <v>266.07584600000001</v>
      </c>
      <c r="E8" s="9">
        <v>234</v>
      </c>
      <c r="F8" s="9">
        <v>32.075845999999999</v>
      </c>
      <c r="G8" s="9"/>
    </row>
    <row r="9" spans="1:7" ht="14.25">
      <c r="A9" s="18" t="s">
        <v>116</v>
      </c>
      <c r="B9" s="23" t="s">
        <v>117</v>
      </c>
      <c r="C9" s="11">
        <f t="shared" si="0"/>
        <v>548.69494999999995</v>
      </c>
      <c r="D9" s="11">
        <f t="shared" si="1"/>
        <v>548.69494999999995</v>
      </c>
      <c r="E9" s="9">
        <v>548.69494999999995</v>
      </c>
      <c r="F9" s="9"/>
      <c r="G9" s="9"/>
    </row>
    <row r="10" spans="1:7" ht="14.25">
      <c r="A10" s="17" t="s">
        <v>118</v>
      </c>
      <c r="B10" s="18" t="s">
        <v>119</v>
      </c>
      <c r="C10" s="11">
        <f t="shared" si="0"/>
        <v>73587.70600000002</v>
      </c>
      <c r="D10" s="11">
        <f t="shared" si="1"/>
        <v>70983.500000000015</v>
      </c>
      <c r="E10" s="16">
        <f>SUM(E11:E19)</f>
        <v>70162.560000000012</v>
      </c>
      <c r="F10" s="16">
        <f>SUM(F11:F19)</f>
        <v>820.94</v>
      </c>
      <c r="G10" s="16">
        <v>2604.2060000000006</v>
      </c>
    </row>
    <row r="11" spans="1:7" ht="14.25">
      <c r="A11" s="18" t="s">
        <v>120</v>
      </c>
      <c r="B11" s="23" t="s">
        <v>121</v>
      </c>
      <c r="C11" s="11">
        <f t="shared" si="0"/>
        <v>1144.3400000000001</v>
      </c>
      <c r="D11" s="11">
        <f t="shared" si="1"/>
        <v>1144.3400000000001</v>
      </c>
      <c r="E11" s="9">
        <v>1130.19</v>
      </c>
      <c r="F11" s="9">
        <v>14.15</v>
      </c>
      <c r="G11" s="9"/>
    </row>
    <row r="12" spans="1:7" ht="14.25">
      <c r="A12" s="34" t="s">
        <v>553</v>
      </c>
      <c r="B12" s="23" t="s">
        <v>556</v>
      </c>
      <c r="C12" s="11">
        <f t="shared" si="0"/>
        <v>36297.39</v>
      </c>
      <c r="D12" s="11">
        <f t="shared" si="1"/>
        <v>36297.39</v>
      </c>
      <c r="E12" s="35">
        <v>35919.019999999997</v>
      </c>
      <c r="F12" s="35">
        <v>378.37</v>
      </c>
      <c r="G12" s="35"/>
    </row>
    <row r="13" spans="1:7" ht="14.25">
      <c r="A13" s="34" t="s">
        <v>554</v>
      </c>
      <c r="B13" s="23" t="s">
        <v>557</v>
      </c>
      <c r="C13" s="11">
        <f t="shared" si="0"/>
        <v>18346.829999999998</v>
      </c>
      <c r="D13" s="11">
        <f t="shared" si="1"/>
        <v>18346.829999999998</v>
      </c>
      <c r="E13" s="35">
        <v>18149.009999999998</v>
      </c>
      <c r="F13" s="35">
        <v>197.82</v>
      </c>
      <c r="G13" s="35"/>
    </row>
    <row r="14" spans="1:7" ht="14.25">
      <c r="A14" s="34" t="s">
        <v>555</v>
      </c>
      <c r="B14" s="23" t="s">
        <v>558</v>
      </c>
      <c r="C14" s="11">
        <f t="shared" si="0"/>
        <v>9518.17</v>
      </c>
      <c r="D14" s="11">
        <f t="shared" si="1"/>
        <v>9518.17</v>
      </c>
      <c r="E14" s="35">
        <v>9416.9699999999993</v>
      </c>
      <c r="F14" s="35">
        <v>101.2</v>
      </c>
      <c r="G14" s="35"/>
    </row>
    <row r="15" spans="1:7" ht="14.25">
      <c r="A15" s="34">
        <v>2050302</v>
      </c>
      <c r="B15" s="23" t="s">
        <v>547</v>
      </c>
      <c r="C15" s="11">
        <f t="shared" si="0"/>
        <v>4051.4700000000003</v>
      </c>
      <c r="D15" s="11">
        <f t="shared" si="1"/>
        <v>4051.4700000000003</v>
      </c>
      <c r="E15" s="35">
        <v>4008.19</v>
      </c>
      <c r="F15" s="35">
        <v>43.28</v>
      </c>
      <c r="G15" s="35"/>
    </row>
    <row r="16" spans="1:7" ht="14.25">
      <c r="A16" s="34">
        <v>2050701</v>
      </c>
      <c r="B16" s="23" t="s">
        <v>559</v>
      </c>
      <c r="C16" s="11">
        <f t="shared" si="0"/>
        <v>369.21999999999997</v>
      </c>
      <c r="D16" s="11">
        <f t="shared" si="1"/>
        <v>369.21999999999997</v>
      </c>
      <c r="E16" s="35">
        <v>365.27</v>
      </c>
      <c r="F16" s="35">
        <v>3.95</v>
      </c>
      <c r="G16" s="35"/>
    </row>
    <row r="17" spans="1:7" ht="14.25">
      <c r="A17" s="34">
        <v>2050801</v>
      </c>
      <c r="B17" s="23" t="s">
        <v>560</v>
      </c>
      <c r="C17" s="11">
        <f t="shared" si="0"/>
        <v>709.61</v>
      </c>
      <c r="D17" s="11">
        <f t="shared" si="1"/>
        <v>709.61</v>
      </c>
      <c r="E17" s="35">
        <v>651.16</v>
      </c>
      <c r="F17" s="35">
        <v>58.45</v>
      </c>
      <c r="G17" s="35"/>
    </row>
    <row r="18" spans="1:7" ht="14.25">
      <c r="A18" s="34">
        <v>2050802</v>
      </c>
      <c r="B18" s="23" t="s">
        <v>561</v>
      </c>
      <c r="C18" s="11">
        <f t="shared" si="0"/>
        <v>546.47</v>
      </c>
      <c r="D18" s="11">
        <f t="shared" si="1"/>
        <v>546.47</v>
      </c>
      <c r="E18" s="35">
        <v>522.75</v>
      </c>
      <c r="F18" s="35">
        <v>23.72</v>
      </c>
      <c r="G18" s="35"/>
    </row>
    <row r="19" spans="1:7" ht="14.25">
      <c r="A19" s="18" t="s">
        <v>122</v>
      </c>
      <c r="B19" s="23" t="s">
        <v>123</v>
      </c>
      <c r="C19" s="11">
        <f t="shared" si="0"/>
        <v>2604.2060000000006</v>
      </c>
      <c r="D19" s="11">
        <f t="shared" si="1"/>
        <v>0</v>
      </c>
      <c r="E19" s="9"/>
      <c r="F19" s="9"/>
      <c r="G19" s="16">
        <v>2604.2060000000006</v>
      </c>
    </row>
    <row r="20" spans="1:7" ht="14.25">
      <c r="A20" s="15" t="s">
        <v>124</v>
      </c>
      <c r="B20" s="15" t="s">
        <v>125</v>
      </c>
      <c r="C20" s="11">
        <f t="shared" si="0"/>
        <v>10982.5</v>
      </c>
      <c r="D20" s="16">
        <f t="shared" ref="D20:E20" si="2">D21+D25</f>
        <v>10982.5</v>
      </c>
      <c r="E20" s="16">
        <f t="shared" si="2"/>
        <v>10982.4</v>
      </c>
      <c r="F20" s="16">
        <f>F21+F25</f>
        <v>0.1</v>
      </c>
      <c r="G20" s="16"/>
    </row>
    <row r="21" spans="1:7" ht="14.25">
      <c r="A21" s="17" t="s">
        <v>126</v>
      </c>
      <c r="B21" s="18" t="s">
        <v>127</v>
      </c>
      <c r="C21" s="11">
        <f t="shared" si="0"/>
        <v>8843.7800000000007</v>
      </c>
      <c r="D21" s="16">
        <f t="shared" ref="D21:E21" si="3">SUM(D22:D24)</f>
        <v>8843.7800000000007</v>
      </c>
      <c r="E21" s="16">
        <f t="shared" si="3"/>
        <v>8843.68</v>
      </c>
      <c r="F21" s="16">
        <f>SUM(F22:F24)</f>
        <v>0.1</v>
      </c>
      <c r="G21" s="9"/>
    </row>
    <row r="22" spans="1:7" ht="14.25">
      <c r="A22" s="18" t="s">
        <v>128</v>
      </c>
      <c r="B22" s="23" t="s">
        <v>129</v>
      </c>
      <c r="C22" s="11">
        <f t="shared" si="0"/>
        <v>0.1</v>
      </c>
      <c r="D22" s="11">
        <f t="shared" si="1"/>
        <v>0.1</v>
      </c>
      <c r="E22" s="9"/>
      <c r="F22" s="9">
        <v>0.1</v>
      </c>
      <c r="G22" s="9"/>
    </row>
    <row r="23" spans="1:7" ht="14.25">
      <c r="A23" s="34">
        <v>2080502</v>
      </c>
      <c r="B23" s="23" t="s">
        <v>562</v>
      </c>
      <c r="C23" s="11">
        <f t="shared" si="0"/>
        <v>0.08</v>
      </c>
      <c r="D23" s="11">
        <f t="shared" si="1"/>
        <v>0.08</v>
      </c>
      <c r="E23" s="35">
        <v>0.08</v>
      </c>
      <c r="F23" s="35"/>
      <c r="G23" s="35"/>
    </row>
    <row r="24" spans="1:7" ht="14.25">
      <c r="A24" s="18" t="s">
        <v>130</v>
      </c>
      <c r="B24" s="23" t="s">
        <v>131</v>
      </c>
      <c r="C24" s="11">
        <f t="shared" si="0"/>
        <v>8843.6</v>
      </c>
      <c r="D24" s="11">
        <f t="shared" si="1"/>
        <v>8843.6</v>
      </c>
      <c r="E24" s="9">
        <v>8843.6</v>
      </c>
      <c r="F24" s="9"/>
      <c r="G24" s="9"/>
    </row>
    <row r="25" spans="1:7" ht="14.25">
      <c r="A25" s="17" t="s">
        <v>132</v>
      </c>
      <c r="B25" s="31" t="s">
        <v>540</v>
      </c>
      <c r="C25" s="11">
        <f t="shared" si="0"/>
        <v>2138.7199999999998</v>
      </c>
      <c r="D25" s="11">
        <f t="shared" si="1"/>
        <v>2138.7199999999998</v>
      </c>
      <c r="E25" s="16">
        <v>2138.7199999999998</v>
      </c>
      <c r="F25" s="16"/>
      <c r="G25" s="9"/>
    </row>
    <row r="26" spans="1:7" ht="14.25">
      <c r="A26" s="18" t="s">
        <v>134</v>
      </c>
      <c r="B26" s="32" t="s">
        <v>540</v>
      </c>
      <c r="C26" s="11">
        <f t="shared" si="0"/>
        <v>2138.7199999999998</v>
      </c>
      <c r="D26" s="11">
        <f t="shared" si="1"/>
        <v>2138.7199999999998</v>
      </c>
      <c r="E26" s="9">
        <v>2138.7199999999998</v>
      </c>
      <c r="F26" s="9"/>
      <c r="G26" s="9"/>
    </row>
    <row r="27" spans="1:7" ht="14.25">
      <c r="A27" s="15" t="s">
        <v>135</v>
      </c>
      <c r="B27" s="15" t="s">
        <v>136</v>
      </c>
      <c r="C27" s="11">
        <f t="shared" si="0"/>
        <v>4188.5497660000001</v>
      </c>
      <c r="D27" s="11">
        <f>D28</f>
        <v>4188.5497660000001</v>
      </c>
      <c r="E27" s="11">
        <f>E28</f>
        <v>4188.5497660000001</v>
      </c>
      <c r="F27" s="16"/>
      <c r="G27" s="16"/>
    </row>
    <row r="28" spans="1:7" ht="14.25">
      <c r="A28" s="17" t="s">
        <v>137</v>
      </c>
      <c r="B28" s="18" t="s">
        <v>138</v>
      </c>
      <c r="C28" s="11">
        <f t="shared" si="0"/>
        <v>4188.5497660000001</v>
      </c>
      <c r="D28" s="11">
        <f t="shared" si="1"/>
        <v>4188.5497660000001</v>
      </c>
      <c r="E28" s="11">
        <f>SUM(E29:E30)</f>
        <v>4188.5497660000001</v>
      </c>
      <c r="F28" s="16"/>
      <c r="G28" s="9"/>
    </row>
    <row r="29" spans="1:7" ht="14.25">
      <c r="A29" s="18" t="s">
        <v>139</v>
      </c>
      <c r="B29" s="23" t="s">
        <v>140</v>
      </c>
      <c r="C29" s="11">
        <f t="shared" si="0"/>
        <v>49.409765999999998</v>
      </c>
      <c r="D29" s="11">
        <f t="shared" si="1"/>
        <v>49.409765999999998</v>
      </c>
      <c r="E29" s="9">
        <v>49.409765999999998</v>
      </c>
      <c r="F29" s="9"/>
      <c r="G29" s="9"/>
    </row>
    <row r="30" spans="1:7" ht="14.25">
      <c r="A30" s="34">
        <v>2101102</v>
      </c>
      <c r="B30" s="23" t="s">
        <v>552</v>
      </c>
      <c r="C30" s="11">
        <f t="shared" si="0"/>
        <v>4139.1400000000003</v>
      </c>
      <c r="D30" s="11">
        <f t="shared" si="1"/>
        <v>4139.1400000000003</v>
      </c>
      <c r="E30" s="35">
        <v>4139.1400000000003</v>
      </c>
      <c r="F30" s="35"/>
      <c r="G30" s="35"/>
    </row>
    <row r="31" spans="1:7" ht="14.25">
      <c r="A31" s="15" t="s">
        <v>141</v>
      </c>
      <c r="B31" s="31" t="s">
        <v>541</v>
      </c>
      <c r="C31" s="11">
        <f t="shared" si="0"/>
        <v>8220.73</v>
      </c>
      <c r="D31" s="11">
        <f t="shared" si="1"/>
        <v>8220.73</v>
      </c>
      <c r="E31" s="16">
        <v>8220.73</v>
      </c>
      <c r="F31" s="16"/>
      <c r="G31" s="16"/>
    </row>
    <row r="32" spans="1:7" ht="14.25">
      <c r="A32" s="17" t="s">
        <v>143</v>
      </c>
      <c r="B32" s="31" t="s">
        <v>542</v>
      </c>
      <c r="C32" s="11">
        <f t="shared" si="0"/>
        <v>8220.73</v>
      </c>
      <c r="D32" s="11">
        <f t="shared" si="1"/>
        <v>8220.73</v>
      </c>
      <c r="E32" s="16">
        <v>8220.73</v>
      </c>
      <c r="F32" s="16"/>
      <c r="G32" s="9"/>
    </row>
    <row r="33" spans="1:7" ht="14.25">
      <c r="A33" s="18" t="s">
        <v>145</v>
      </c>
      <c r="B33" s="23" t="s">
        <v>146</v>
      </c>
      <c r="C33" s="11">
        <f t="shared" si="0"/>
        <v>8220.73</v>
      </c>
      <c r="D33" s="11">
        <f t="shared" si="1"/>
        <v>8220.73</v>
      </c>
      <c r="E33" s="16">
        <v>8220.73</v>
      </c>
      <c r="F33" s="9"/>
      <c r="G33" s="9"/>
    </row>
    <row r="34" spans="1:7" ht="14.25">
      <c r="A34" s="12"/>
      <c r="B34" s="6" t="s">
        <v>192</v>
      </c>
      <c r="C34" s="11">
        <f t="shared" si="0"/>
        <v>97794.256562000024</v>
      </c>
      <c r="D34" s="11">
        <f t="shared" si="1"/>
        <v>95190.050562000019</v>
      </c>
      <c r="E34" s="11">
        <f>+E31+E27+E20+E6</f>
        <v>94336.934716000018</v>
      </c>
      <c r="F34" s="11">
        <f>+F20+F10+F6</f>
        <v>853.11584600000003</v>
      </c>
      <c r="G34" s="16">
        <v>2604.2060000000006</v>
      </c>
    </row>
    <row r="35" spans="1:7">
      <c r="A35" s="37" t="s">
        <v>193</v>
      </c>
      <c r="B35" s="37"/>
      <c r="C35" s="37"/>
      <c r="D35" s="37"/>
      <c r="E35" s="37"/>
      <c r="F35" s="37"/>
      <c r="G35" s="37"/>
    </row>
  </sheetData>
  <mergeCells count="9">
    <mergeCell ref="A35:G35"/>
    <mergeCell ref="A2:G2"/>
    <mergeCell ref="A3:E3"/>
    <mergeCell ref="F3:G3"/>
    <mergeCell ref="A4:A5"/>
    <mergeCell ref="B4:B5"/>
    <mergeCell ref="C4:C5"/>
    <mergeCell ref="D4:F4"/>
    <mergeCell ref="G4:G5"/>
  </mergeCells>
  <phoneticPr fontId="11" type="noConversion"/>
  <pageMargins left="0.75" right="0.75" top="0.26899999380111694" bottom="0.26899999380111694" header="0" footer="0"/>
  <pageSetup paperSize="9" pageOrder="overThenDown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C29" sqref="C29"/>
    </sheetView>
  </sheetViews>
  <sheetFormatPr defaultColWidth="10" defaultRowHeight="13.5"/>
  <cols>
    <col min="1" max="1" width="10.25" bestFit="1" customWidth="1"/>
    <col min="2" max="2" width="29.625" bestFit="1" customWidth="1"/>
    <col min="3" max="4" width="12" bestFit="1" customWidth="1"/>
    <col min="5" max="5" width="11" bestFit="1" customWidth="1"/>
    <col min="6" max="6" width="9.75" customWidth="1"/>
  </cols>
  <sheetData>
    <row r="1" spans="1:5" ht="27">
      <c r="A1" s="4" t="s">
        <v>20</v>
      </c>
      <c r="B1" s="4"/>
      <c r="C1" s="4"/>
      <c r="D1" s="4"/>
      <c r="E1" s="4" t="s">
        <v>0</v>
      </c>
    </row>
    <row r="2" spans="1:5" ht="21.75">
      <c r="A2" s="36" t="s">
        <v>194</v>
      </c>
      <c r="B2" s="36"/>
      <c r="C2" s="36"/>
      <c r="D2" s="36"/>
      <c r="E2" s="36"/>
    </row>
    <row r="3" spans="1:5">
      <c r="A3" s="41"/>
      <c r="B3" s="41"/>
      <c r="C3" s="41"/>
      <c r="D3" s="14" t="s">
        <v>195</v>
      </c>
      <c r="E3" s="24" t="s">
        <v>28</v>
      </c>
    </row>
    <row r="4" spans="1:5" ht="14.25">
      <c r="A4" s="39" t="s">
        <v>196</v>
      </c>
      <c r="B4" s="39"/>
      <c r="C4" s="39" t="s">
        <v>197</v>
      </c>
      <c r="D4" s="39"/>
      <c r="E4" s="39"/>
    </row>
    <row r="5" spans="1:5" ht="14.25">
      <c r="A5" s="6" t="s">
        <v>103</v>
      </c>
      <c r="B5" s="6" t="s">
        <v>104</v>
      </c>
      <c r="C5" s="6" t="s">
        <v>84</v>
      </c>
      <c r="D5" s="6" t="s">
        <v>190</v>
      </c>
      <c r="E5" s="6" t="s">
        <v>191</v>
      </c>
    </row>
    <row r="6" spans="1:5" ht="14.25">
      <c r="A6" s="15" t="s">
        <v>198</v>
      </c>
      <c r="B6" s="15" t="s">
        <v>199</v>
      </c>
      <c r="C6" s="11">
        <f>SUM(D6:E6)</f>
        <v>94325.97</v>
      </c>
      <c r="D6" s="16">
        <f>SUM(D7:D12)</f>
        <v>94325.97</v>
      </c>
      <c r="E6" s="16"/>
    </row>
    <row r="7" spans="1:5" ht="14.25">
      <c r="A7" s="17" t="s">
        <v>200</v>
      </c>
      <c r="B7" s="18" t="s">
        <v>201</v>
      </c>
      <c r="C7" s="11">
        <f t="shared" ref="C7:C30" si="0">SUM(D7:E7)</f>
        <v>70285.17</v>
      </c>
      <c r="D7" s="9">
        <v>70285.17</v>
      </c>
      <c r="E7" s="9"/>
    </row>
    <row r="8" spans="1:5" ht="14.25">
      <c r="A8" s="17" t="s">
        <v>202</v>
      </c>
      <c r="B8" s="18" t="s">
        <v>203</v>
      </c>
      <c r="C8" s="11">
        <f t="shared" si="0"/>
        <v>8843.6</v>
      </c>
      <c r="D8" s="9">
        <v>8843.6</v>
      </c>
      <c r="E8" s="9"/>
    </row>
    <row r="9" spans="1:5" ht="14.25">
      <c r="A9" s="17" t="s">
        <v>204</v>
      </c>
      <c r="B9" s="18" t="s">
        <v>205</v>
      </c>
      <c r="C9" s="11">
        <f t="shared" si="0"/>
        <v>4419.6400000000003</v>
      </c>
      <c r="D9" s="9">
        <v>4419.6400000000003</v>
      </c>
      <c r="E9" s="9"/>
    </row>
    <row r="10" spans="1:5" ht="14.25">
      <c r="A10" s="17" t="s">
        <v>206</v>
      </c>
      <c r="B10" s="18" t="s">
        <v>207</v>
      </c>
      <c r="C10" s="11">
        <f t="shared" si="0"/>
        <v>2144</v>
      </c>
      <c r="D10" s="9">
        <v>2144</v>
      </c>
      <c r="E10" s="9"/>
    </row>
    <row r="11" spans="1:5" ht="14.25">
      <c r="A11" s="17" t="s">
        <v>208</v>
      </c>
      <c r="B11" s="18" t="s">
        <v>146</v>
      </c>
      <c r="C11" s="11">
        <f t="shared" si="0"/>
        <v>8220.73</v>
      </c>
      <c r="D11" s="9">
        <v>8220.73</v>
      </c>
      <c r="E11" s="9"/>
    </row>
    <row r="12" spans="1:5" ht="14.25">
      <c r="A12" s="34">
        <v>30199</v>
      </c>
      <c r="B12" s="34" t="s">
        <v>563</v>
      </c>
      <c r="C12" s="11">
        <f t="shared" si="0"/>
        <v>412.83</v>
      </c>
      <c r="D12" s="35">
        <v>412.83</v>
      </c>
      <c r="E12" s="35"/>
    </row>
    <row r="13" spans="1:5" ht="14.25">
      <c r="A13" s="15" t="s">
        <v>209</v>
      </c>
      <c r="B13" s="15" t="s">
        <v>210</v>
      </c>
      <c r="C13" s="11">
        <f t="shared" si="0"/>
        <v>853.11</v>
      </c>
      <c r="D13" s="16">
        <f>SUM(D14:D27)</f>
        <v>0</v>
      </c>
      <c r="E13" s="16">
        <f>SUM(E14:E27)</f>
        <v>853.11</v>
      </c>
    </row>
    <row r="14" spans="1:5" ht="14.25">
      <c r="A14" s="17" t="s">
        <v>211</v>
      </c>
      <c r="B14" s="18" t="s">
        <v>212</v>
      </c>
      <c r="C14" s="11">
        <f t="shared" si="0"/>
        <v>28.11</v>
      </c>
      <c r="D14" s="9"/>
      <c r="E14" s="9">
        <v>28.11</v>
      </c>
    </row>
    <row r="15" spans="1:5" ht="14.25">
      <c r="A15" s="34">
        <v>30202</v>
      </c>
      <c r="B15" s="34" t="s">
        <v>567</v>
      </c>
      <c r="C15" s="11">
        <f t="shared" si="0"/>
        <v>5</v>
      </c>
      <c r="D15" s="35"/>
      <c r="E15" s="35">
        <v>5</v>
      </c>
    </row>
    <row r="16" spans="1:5" ht="14.25">
      <c r="A16" s="34">
        <v>30205</v>
      </c>
      <c r="B16" s="34" t="s">
        <v>568</v>
      </c>
      <c r="C16" s="11">
        <f t="shared" si="0"/>
        <v>1.5</v>
      </c>
      <c r="D16" s="35"/>
      <c r="E16" s="35">
        <v>1.5</v>
      </c>
    </row>
    <row r="17" spans="1:5" ht="14.25">
      <c r="A17" s="34">
        <v>30206</v>
      </c>
      <c r="B17" s="34" t="s">
        <v>569</v>
      </c>
      <c r="C17" s="11">
        <f t="shared" si="0"/>
        <v>4</v>
      </c>
      <c r="D17" s="35"/>
      <c r="E17" s="35">
        <v>4</v>
      </c>
    </row>
    <row r="18" spans="1:5" ht="14.25">
      <c r="A18" s="17" t="s">
        <v>213</v>
      </c>
      <c r="B18" s="18" t="s">
        <v>214</v>
      </c>
      <c r="C18" s="11">
        <f t="shared" si="0"/>
        <v>9.1</v>
      </c>
      <c r="D18" s="9"/>
      <c r="E18" s="9">
        <v>9.1</v>
      </c>
    </row>
    <row r="19" spans="1:5" ht="14.25">
      <c r="A19" s="34">
        <v>30208</v>
      </c>
      <c r="B19" s="34" t="s">
        <v>570</v>
      </c>
      <c r="C19" s="11">
        <f t="shared" si="0"/>
        <v>12.79</v>
      </c>
      <c r="D19" s="35"/>
      <c r="E19" s="35">
        <v>12.79</v>
      </c>
    </row>
    <row r="20" spans="1:5" ht="14.25">
      <c r="A20" s="17" t="s">
        <v>215</v>
      </c>
      <c r="B20" s="18" t="s">
        <v>216</v>
      </c>
      <c r="C20" s="11">
        <f t="shared" si="0"/>
        <v>10</v>
      </c>
      <c r="D20" s="9"/>
      <c r="E20" s="9">
        <v>10</v>
      </c>
    </row>
    <row r="21" spans="1:5" ht="14.25">
      <c r="A21" s="34">
        <v>30213</v>
      </c>
      <c r="B21" s="34" t="s">
        <v>571</v>
      </c>
      <c r="C21" s="11">
        <f t="shared" si="0"/>
        <v>1</v>
      </c>
      <c r="D21" s="35"/>
      <c r="E21" s="35">
        <v>1</v>
      </c>
    </row>
    <row r="22" spans="1:5" ht="14.25">
      <c r="A22" s="17" t="s">
        <v>217</v>
      </c>
      <c r="B22" s="18" t="s">
        <v>218</v>
      </c>
      <c r="C22" s="11">
        <f t="shared" si="0"/>
        <v>1.2</v>
      </c>
      <c r="D22" s="9"/>
      <c r="E22" s="9">
        <v>1.2</v>
      </c>
    </row>
    <row r="23" spans="1:5" ht="14.25">
      <c r="A23" s="34">
        <v>30226</v>
      </c>
      <c r="B23" s="34" t="s">
        <v>572</v>
      </c>
      <c r="C23" s="11">
        <f t="shared" si="0"/>
        <v>9.26</v>
      </c>
      <c r="D23" s="35"/>
      <c r="E23" s="35">
        <v>9.26</v>
      </c>
    </row>
    <row r="24" spans="1:5" ht="14.25">
      <c r="A24" s="17" t="s">
        <v>219</v>
      </c>
      <c r="B24" s="18" t="s">
        <v>220</v>
      </c>
      <c r="C24" s="11">
        <f t="shared" si="0"/>
        <v>757.41</v>
      </c>
      <c r="D24" s="9"/>
      <c r="E24" s="9">
        <v>757.41</v>
      </c>
    </row>
    <row r="25" spans="1:5" ht="14.25">
      <c r="A25" s="17" t="s">
        <v>221</v>
      </c>
      <c r="B25" s="18" t="s">
        <v>222</v>
      </c>
      <c r="C25" s="11">
        <f t="shared" si="0"/>
        <v>10.4</v>
      </c>
      <c r="D25" s="9"/>
      <c r="E25" s="9">
        <v>10.4</v>
      </c>
    </row>
    <row r="26" spans="1:5" ht="14.25">
      <c r="A26" s="34">
        <v>30239</v>
      </c>
      <c r="B26" s="34" t="s">
        <v>573</v>
      </c>
      <c r="C26" s="11">
        <f t="shared" si="0"/>
        <v>3</v>
      </c>
      <c r="D26" s="35"/>
      <c r="E26" s="35">
        <v>3</v>
      </c>
    </row>
    <row r="27" spans="1:5" ht="14.25">
      <c r="A27" s="34">
        <v>30299</v>
      </c>
      <c r="B27" s="34" t="s">
        <v>564</v>
      </c>
      <c r="C27" s="11">
        <f t="shared" si="0"/>
        <v>0.34</v>
      </c>
      <c r="D27" s="35"/>
      <c r="E27" s="35">
        <v>0.34</v>
      </c>
    </row>
    <row r="28" spans="1:5" ht="14.25">
      <c r="A28" s="34">
        <v>303</v>
      </c>
      <c r="B28" s="34" t="s">
        <v>574</v>
      </c>
      <c r="C28" s="11">
        <f t="shared" si="0"/>
        <v>10.96</v>
      </c>
      <c r="D28" s="35">
        <f>SUM(D29:D30)</f>
        <v>10.96</v>
      </c>
      <c r="E28" s="35">
        <f>SUM(E29:E30)</f>
        <v>0</v>
      </c>
    </row>
    <row r="29" spans="1:5" ht="14.25">
      <c r="A29" s="34">
        <v>30301</v>
      </c>
      <c r="B29" s="34" t="s">
        <v>565</v>
      </c>
      <c r="C29" s="11">
        <f t="shared" si="0"/>
        <v>0.08</v>
      </c>
      <c r="D29" s="35">
        <v>0.08</v>
      </c>
      <c r="E29" s="35"/>
    </row>
    <row r="30" spans="1:5" ht="14.25">
      <c r="A30" s="17">
        <v>30399</v>
      </c>
      <c r="B30" s="18" t="s">
        <v>566</v>
      </c>
      <c r="C30" s="11">
        <f t="shared" si="0"/>
        <v>10.88</v>
      </c>
      <c r="D30" s="9">
        <v>10.88</v>
      </c>
      <c r="E30" s="9"/>
    </row>
    <row r="31" spans="1:5" ht="14.25">
      <c r="A31" s="39" t="s">
        <v>84</v>
      </c>
      <c r="B31" s="39"/>
      <c r="C31" s="11">
        <f>C28+C13+C6</f>
        <v>95190.040000000008</v>
      </c>
      <c r="D31" s="11">
        <f t="shared" ref="D31" si="1">D27+D13+D6</f>
        <v>94325.97</v>
      </c>
      <c r="E31" s="11">
        <f>E27+E13+E6</f>
        <v>853.45</v>
      </c>
    </row>
    <row r="32" spans="1:5">
      <c r="A32" s="37" t="s">
        <v>223</v>
      </c>
      <c r="B32" s="37"/>
      <c r="C32" s="37"/>
      <c r="D32" s="37"/>
      <c r="E32" s="37"/>
    </row>
  </sheetData>
  <mergeCells count="6">
    <mergeCell ref="A32:E32"/>
    <mergeCell ref="A2:E2"/>
    <mergeCell ref="A3:C3"/>
    <mergeCell ref="A4:B4"/>
    <mergeCell ref="C4:E4"/>
    <mergeCell ref="A31:B31"/>
  </mergeCells>
  <phoneticPr fontId="11" type="noConversion"/>
  <pageMargins left="0.75" right="0.75" top="0.26899999380111694" bottom="0.26899999380111694" header="0" footer="0"/>
  <pageSetup paperSize="9" pageOrder="overThenDown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workbookViewId="0">
      <selection activeCell="A8" sqref="A8:J8"/>
    </sheetView>
  </sheetViews>
  <sheetFormatPr defaultColWidth="10" defaultRowHeight="13.5"/>
  <cols>
    <col min="1" max="1" width="20.75" bestFit="1" customWidth="1"/>
    <col min="2" max="2" width="11.625" customWidth="1"/>
    <col min="3" max="3" width="9.625" customWidth="1"/>
    <col min="4" max="4" width="7.375" bestFit="1" customWidth="1"/>
    <col min="5" max="5" width="8.125" customWidth="1"/>
    <col min="6" max="6" width="10.625" customWidth="1"/>
    <col min="7" max="7" width="6.75" customWidth="1"/>
    <col min="8" max="8" width="10.375" customWidth="1"/>
    <col min="9" max="9" width="10.5" customWidth="1"/>
    <col min="10" max="10" width="10" customWidth="1"/>
    <col min="11" max="19" width="10.75" customWidth="1"/>
    <col min="20" max="20" width="9.75" customWidth="1"/>
  </cols>
  <sheetData>
    <row r="1" spans="1:19" ht="22.7" customHeight="1">
      <c r="A1" s="4" t="s">
        <v>21</v>
      </c>
      <c r="C1" s="4"/>
      <c r="D1" s="4"/>
      <c r="E1" s="4"/>
      <c r="F1" s="4"/>
      <c r="G1" s="4"/>
      <c r="H1" s="4" t="s">
        <v>0</v>
      </c>
    </row>
    <row r="2" spans="1:19" ht="57" customHeight="1">
      <c r="A2" s="36" t="s">
        <v>224</v>
      </c>
      <c r="B2" s="36"/>
      <c r="C2" s="36"/>
      <c r="D2" s="36"/>
      <c r="E2" s="36"/>
      <c r="F2" s="36"/>
      <c r="G2" s="36"/>
      <c r="H2" s="36"/>
      <c r="I2" s="36"/>
      <c r="J2" s="36"/>
      <c r="K2" s="36" t="s">
        <v>224</v>
      </c>
      <c r="L2" s="36"/>
      <c r="M2" s="36"/>
      <c r="N2" s="36"/>
      <c r="O2" s="36"/>
      <c r="P2" s="36"/>
      <c r="Q2" s="36"/>
      <c r="R2" s="36"/>
      <c r="S2" s="36"/>
    </row>
    <row r="3" spans="1:19" ht="22.7" customHeight="1">
      <c r="A3" s="41"/>
      <c r="B3" s="41"/>
      <c r="C3" s="41"/>
      <c r="D3" s="41"/>
      <c r="E3" s="41"/>
      <c r="F3" s="41"/>
      <c r="G3" s="14"/>
      <c r="S3" s="24" t="s">
        <v>28</v>
      </c>
    </row>
    <row r="4" spans="1:19" ht="28.5" customHeight="1">
      <c r="A4" s="44" t="s">
        <v>225</v>
      </c>
      <c r="B4" s="44" t="s">
        <v>226</v>
      </c>
      <c r="C4" s="44"/>
      <c r="D4" s="44"/>
      <c r="E4" s="44"/>
      <c r="F4" s="44"/>
      <c r="G4" s="44"/>
      <c r="H4" s="44" t="s">
        <v>227</v>
      </c>
      <c r="I4" s="44"/>
      <c r="J4" s="44"/>
      <c r="K4" s="44" t="s">
        <v>227</v>
      </c>
      <c r="L4" s="44"/>
      <c r="M4" s="44"/>
      <c r="N4" s="44" t="s">
        <v>228</v>
      </c>
      <c r="O4" s="44"/>
      <c r="P4" s="44"/>
      <c r="Q4" s="44"/>
      <c r="R4" s="44"/>
      <c r="S4" s="44"/>
    </row>
    <row r="5" spans="1:19" ht="28.5" customHeight="1">
      <c r="A5" s="44"/>
      <c r="B5" s="44" t="s">
        <v>229</v>
      </c>
      <c r="C5" s="44" t="s">
        <v>230</v>
      </c>
      <c r="D5" s="44" t="s">
        <v>231</v>
      </c>
      <c r="E5" s="44"/>
      <c r="F5" s="44"/>
      <c r="G5" s="44" t="s">
        <v>218</v>
      </c>
      <c r="H5" s="44" t="s">
        <v>229</v>
      </c>
      <c r="I5" s="44" t="s">
        <v>230</v>
      </c>
      <c r="J5" s="7" t="s">
        <v>231</v>
      </c>
      <c r="K5" s="44" t="s">
        <v>231</v>
      </c>
      <c r="L5" s="44"/>
      <c r="M5" s="44" t="s">
        <v>218</v>
      </c>
      <c r="N5" s="44" t="s">
        <v>229</v>
      </c>
      <c r="O5" s="44" t="s">
        <v>230</v>
      </c>
      <c r="P5" s="44" t="s">
        <v>231</v>
      </c>
      <c r="Q5" s="44"/>
      <c r="R5" s="44"/>
      <c r="S5" s="44" t="s">
        <v>218</v>
      </c>
    </row>
    <row r="6" spans="1:19" ht="49.5" customHeight="1">
      <c r="A6" s="44"/>
      <c r="B6" s="44"/>
      <c r="C6" s="44"/>
      <c r="D6" s="7" t="s">
        <v>86</v>
      </c>
      <c r="E6" s="7" t="s">
        <v>232</v>
      </c>
      <c r="F6" s="7" t="s">
        <v>222</v>
      </c>
      <c r="G6" s="44"/>
      <c r="H6" s="44"/>
      <c r="I6" s="44"/>
      <c r="J6" s="7" t="s">
        <v>86</v>
      </c>
      <c r="K6" s="7" t="s">
        <v>232</v>
      </c>
      <c r="L6" s="7" t="s">
        <v>222</v>
      </c>
      <c r="M6" s="44"/>
      <c r="N6" s="44"/>
      <c r="O6" s="44"/>
      <c r="P6" s="7" t="s">
        <v>86</v>
      </c>
      <c r="Q6" s="7" t="s">
        <v>232</v>
      </c>
      <c r="R6" s="7" t="s">
        <v>222</v>
      </c>
      <c r="S6" s="44"/>
    </row>
    <row r="7" spans="1:19" ht="34.15" customHeight="1">
      <c r="A7" s="25" t="s">
        <v>233</v>
      </c>
      <c r="B7" s="26">
        <v>51.49</v>
      </c>
      <c r="C7" s="27"/>
      <c r="D7" s="26">
        <v>18.5</v>
      </c>
      <c r="E7" s="27"/>
      <c r="F7" s="27">
        <v>18.5</v>
      </c>
      <c r="G7" s="27">
        <v>32.99</v>
      </c>
      <c r="H7" s="26">
        <v>24.21</v>
      </c>
      <c r="I7" s="27"/>
      <c r="J7" s="26">
        <v>10.49</v>
      </c>
      <c r="K7" s="27"/>
      <c r="L7" s="27">
        <v>10.49</v>
      </c>
      <c r="M7" s="27">
        <v>13.72</v>
      </c>
      <c r="N7" s="26">
        <v>11.6</v>
      </c>
      <c r="O7" s="27">
        <v>0</v>
      </c>
      <c r="P7" s="26">
        <v>10.4</v>
      </c>
      <c r="Q7" s="27">
        <v>0</v>
      </c>
      <c r="R7" s="27">
        <v>10.4</v>
      </c>
      <c r="S7" s="27">
        <v>1.2</v>
      </c>
    </row>
    <row r="8" spans="1:19" ht="129" customHeight="1">
      <c r="A8" s="37" t="s">
        <v>234</v>
      </c>
      <c r="B8" s="37"/>
      <c r="C8" s="37"/>
      <c r="D8" s="37"/>
      <c r="E8" s="37"/>
      <c r="F8" s="37"/>
      <c r="G8" s="37"/>
      <c r="H8" s="37"/>
      <c r="I8" s="37"/>
      <c r="J8" s="37"/>
      <c r="K8" s="37" t="s">
        <v>234</v>
      </c>
      <c r="L8" s="37"/>
      <c r="M8" s="37"/>
      <c r="N8" s="37"/>
      <c r="O8" s="37"/>
      <c r="P8" s="37"/>
      <c r="Q8" s="37"/>
      <c r="R8" s="37"/>
      <c r="S8" s="37"/>
    </row>
  </sheetData>
  <mergeCells count="22">
    <mergeCell ref="A2:J2"/>
    <mergeCell ref="K2:S2"/>
    <mergeCell ref="A3:F3"/>
    <mergeCell ref="A4:A6"/>
    <mergeCell ref="B4:G4"/>
    <mergeCell ref="H4:J4"/>
    <mergeCell ref="K4:M4"/>
    <mergeCell ref="N4:S4"/>
    <mergeCell ref="B5:B6"/>
    <mergeCell ref="C5:C6"/>
    <mergeCell ref="D5:F5"/>
    <mergeCell ref="G5:G6"/>
    <mergeCell ref="H5:H6"/>
    <mergeCell ref="I5:I6"/>
    <mergeCell ref="K5:L5"/>
    <mergeCell ref="M5:M6"/>
    <mergeCell ref="N5:N6"/>
    <mergeCell ref="O5:O6"/>
    <mergeCell ref="P5:R5"/>
    <mergeCell ref="S5:S6"/>
    <mergeCell ref="A8:J8"/>
    <mergeCell ref="K8:S8"/>
  </mergeCells>
  <phoneticPr fontId="11" type="noConversion"/>
  <pageMargins left="0.75" right="0.75" top="0.26899999380111694" bottom="0.26899999380111694" header="0" footer="0"/>
  <pageSetup paperSize="9" pageOrder="overThenDown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C4" sqref="C4:E4"/>
    </sheetView>
  </sheetViews>
  <sheetFormatPr defaultColWidth="10" defaultRowHeight="13.5"/>
  <cols>
    <col min="1" max="1" width="15.375" customWidth="1"/>
    <col min="2" max="5" width="24" customWidth="1"/>
    <col min="6" max="6" width="9.75" customWidth="1"/>
  </cols>
  <sheetData>
    <row r="1" spans="1:5" ht="22.7" customHeight="1">
      <c r="A1" s="4" t="s">
        <v>22</v>
      </c>
      <c r="B1" s="4"/>
      <c r="C1" s="4"/>
      <c r="D1" s="4"/>
      <c r="E1" s="4" t="s">
        <v>0</v>
      </c>
    </row>
    <row r="2" spans="1:5" ht="57" customHeight="1">
      <c r="A2" s="36" t="s">
        <v>235</v>
      </c>
      <c r="B2" s="36"/>
      <c r="C2" s="36"/>
      <c r="D2" s="36"/>
      <c r="E2" s="36"/>
    </row>
    <row r="3" spans="1:5" ht="22.7" customHeight="1">
      <c r="A3" s="41"/>
      <c r="B3" s="41"/>
      <c r="C3" s="41"/>
      <c r="D3" s="4"/>
      <c r="E3" s="5" t="s">
        <v>28</v>
      </c>
    </row>
    <row r="4" spans="1:5" ht="28.5" customHeight="1">
      <c r="A4" s="39" t="s">
        <v>103</v>
      </c>
      <c r="B4" s="39" t="s">
        <v>104</v>
      </c>
      <c r="C4" s="39" t="s">
        <v>236</v>
      </c>
      <c r="D4" s="39"/>
      <c r="E4" s="39"/>
    </row>
    <row r="5" spans="1:5" ht="28.5" customHeight="1">
      <c r="A5" s="39"/>
      <c r="B5" s="39"/>
      <c r="C5" s="6" t="s">
        <v>84</v>
      </c>
      <c r="D5" s="6" t="s">
        <v>105</v>
      </c>
      <c r="E5" s="6" t="s">
        <v>106</v>
      </c>
    </row>
    <row r="6" spans="1:5" ht="34.15" customHeight="1">
      <c r="A6" s="15"/>
      <c r="B6" s="15"/>
      <c r="C6" s="11"/>
      <c r="D6" s="16"/>
      <c r="E6" s="16"/>
    </row>
    <row r="7" spans="1:5" ht="34.15" customHeight="1">
      <c r="A7" s="17"/>
      <c r="B7" s="18"/>
      <c r="C7" s="11"/>
      <c r="D7" s="16"/>
      <c r="E7" s="16"/>
    </row>
    <row r="8" spans="1:5" ht="34.15" customHeight="1">
      <c r="A8" s="18"/>
      <c r="B8" s="23"/>
      <c r="C8" s="11"/>
      <c r="D8" s="9"/>
      <c r="E8" s="9"/>
    </row>
    <row r="9" spans="1:5" ht="34.15" customHeight="1">
      <c r="A9" s="12"/>
      <c r="B9" s="6" t="s">
        <v>192</v>
      </c>
      <c r="C9" s="11">
        <v>0</v>
      </c>
      <c r="D9" s="11"/>
      <c r="E9" s="11"/>
    </row>
    <row r="10" spans="1:5" ht="73.5" customHeight="1">
      <c r="A10" s="37" t="s">
        <v>237</v>
      </c>
      <c r="B10" s="37"/>
      <c r="C10" s="37"/>
      <c r="D10" s="37"/>
      <c r="E10" s="37"/>
    </row>
    <row r="12" spans="1:5">
      <c r="B12" t="s">
        <v>543</v>
      </c>
    </row>
  </sheetData>
  <mergeCells count="6">
    <mergeCell ref="A10:E10"/>
    <mergeCell ref="A2:E2"/>
    <mergeCell ref="A3:C3"/>
    <mergeCell ref="A4:A5"/>
    <mergeCell ref="B4:B5"/>
    <mergeCell ref="C4:E4"/>
  </mergeCells>
  <phoneticPr fontId="11" type="noConversion"/>
  <pageMargins left="0.75" right="0.75" top="0.26899999380111694" bottom="0.26899999380111694" header="0" footer="0"/>
  <pageSetup paperSize="9" pageOrder="overThenDown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B7" sqref="B7"/>
    </sheetView>
  </sheetViews>
  <sheetFormatPr defaultColWidth="10" defaultRowHeight="13.5"/>
  <cols>
    <col min="1" max="1" width="15.375" customWidth="1"/>
    <col min="2" max="5" width="24.625" customWidth="1"/>
    <col min="6" max="6" width="9.75" customWidth="1"/>
  </cols>
  <sheetData>
    <row r="1" spans="1:5" ht="22.7" customHeight="1">
      <c r="A1" s="4" t="s">
        <v>23</v>
      </c>
      <c r="B1" s="4"/>
      <c r="C1" s="4"/>
      <c r="D1" s="4"/>
      <c r="E1" s="4" t="s">
        <v>0</v>
      </c>
    </row>
    <row r="2" spans="1:5" ht="57" customHeight="1">
      <c r="A2" s="36" t="s">
        <v>238</v>
      </c>
      <c r="B2" s="36"/>
      <c r="C2" s="36"/>
      <c r="D2" s="36"/>
      <c r="E2" s="36"/>
    </row>
    <row r="3" spans="1:5" ht="14.25" customHeight="1">
      <c r="A3" s="41"/>
      <c r="B3" s="41"/>
      <c r="C3" s="41"/>
      <c r="D3" s="41"/>
      <c r="E3" s="5" t="s">
        <v>28</v>
      </c>
    </row>
    <row r="4" spans="1:5" ht="28.5" customHeight="1">
      <c r="A4" s="39" t="s">
        <v>103</v>
      </c>
      <c r="B4" s="39" t="s">
        <v>104</v>
      </c>
      <c r="C4" s="39" t="s">
        <v>239</v>
      </c>
      <c r="D4" s="39"/>
      <c r="E4" s="39"/>
    </row>
    <row r="5" spans="1:5" ht="28.5" customHeight="1">
      <c r="A5" s="39"/>
      <c r="B5" s="39"/>
      <c r="C5" s="6" t="s">
        <v>84</v>
      </c>
      <c r="D5" s="6" t="s">
        <v>105</v>
      </c>
      <c r="E5" s="6" t="s">
        <v>106</v>
      </c>
    </row>
    <row r="6" spans="1:5" ht="34.15" customHeight="1">
      <c r="A6" s="15"/>
      <c r="B6" s="15"/>
      <c r="C6" s="11"/>
      <c r="D6" s="16"/>
      <c r="E6" s="16"/>
    </row>
    <row r="7" spans="1:5" ht="34.15" customHeight="1">
      <c r="A7" s="17"/>
      <c r="B7" s="18"/>
      <c r="C7" s="11"/>
      <c r="D7" s="16"/>
      <c r="E7" s="11"/>
    </row>
    <row r="8" spans="1:5" ht="34.15" customHeight="1">
      <c r="A8" s="18"/>
      <c r="B8" s="23"/>
      <c r="C8" s="11"/>
      <c r="D8" s="9"/>
      <c r="E8" s="9"/>
    </row>
    <row r="9" spans="1:5" ht="34.15" customHeight="1">
      <c r="A9" s="39" t="s">
        <v>84</v>
      </c>
      <c r="B9" s="39"/>
      <c r="C9" s="11">
        <v>0</v>
      </c>
      <c r="D9" s="11"/>
      <c r="E9" s="11"/>
    </row>
    <row r="10" spans="1:5" ht="14.25" customHeight="1">
      <c r="A10" s="37" t="s">
        <v>240</v>
      </c>
      <c r="B10" s="37"/>
      <c r="C10" s="37"/>
      <c r="D10" s="37"/>
      <c r="E10" s="37"/>
    </row>
    <row r="12" spans="1:5">
      <c r="B12" t="s">
        <v>543</v>
      </c>
    </row>
  </sheetData>
  <mergeCells count="7">
    <mergeCell ref="A9:B9"/>
    <mergeCell ref="A10:E10"/>
    <mergeCell ref="A2:E2"/>
    <mergeCell ref="A3:D3"/>
    <mergeCell ref="A4:A5"/>
    <mergeCell ref="B4:B5"/>
    <mergeCell ref="C4:E4"/>
  </mergeCells>
  <phoneticPr fontId="11" type="noConversion"/>
  <pageMargins left="0.75" right="0.75" top="0.26899999380111694" bottom="0.26899999380111694" header="0" footer="0"/>
  <pageSetup paperSize="9" pageOrder="overThenDown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B12" sqref="B12"/>
    </sheetView>
  </sheetViews>
  <sheetFormatPr defaultColWidth="10" defaultRowHeight="13.5"/>
  <cols>
    <col min="1" max="1" width="13" bestFit="1" customWidth="1"/>
    <col min="2" max="2" width="24.25" customWidth="1"/>
    <col min="3" max="3" width="7.5" customWidth="1"/>
    <col min="4" max="4" width="13" bestFit="1" customWidth="1"/>
    <col min="5" max="5" width="10.75" bestFit="1" customWidth="1"/>
    <col min="6" max="6" width="11.25" customWidth="1"/>
    <col min="7" max="8" width="8.125" customWidth="1"/>
    <col min="9" max="9" width="5.875" customWidth="1"/>
    <col min="10" max="11" width="8.125" customWidth="1"/>
    <col min="12" max="12" width="6.75" customWidth="1"/>
    <col min="13" max="13" width="6.125" customWidth="1"/>
    <col min="14" max="14" width="9.75" customWidth="1"/>
  </cols>
  <sheetData>
    <row r="1" spans="1:13" ht="27">
      <c r="A1" s="4" t="s">
        <v>24</v>
      </c>
      <c r="B1" s="4"/>
      <c r="D1" s="4"/>
      <c r="E1" s="4"/>
      <c r="F1" s="4"/>
      <c r="G1" s="4"/>
      <c r="H1" s="4"/>
      <c r="I1" s="4"/>
      <c r="J1" s="4"/>
      <c r="K1" s="4"/>
      <c r="L1" s="4"/>
      <c r="M1" s="4" t="s">
        <v>0</v>
      </c>
    </row>
    <row r="2" spans="1:13" ht="21.75">
      <c r="A2" s="36" t="s">
        <v>241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>
      <c r="A3" s="41"/>
      <c r="B3" s="41"/>
      <c r="C3" s="41"/>
      <c r="D3" s="41"/>
      <c r="E3" s="41"/>
      <c r="F3" s="41"/>
      <c r="G3" s="41"/>
      <c r="H3" s="41"/>
      <c r="I3" s="41"/>
      <c r="J3" s="41"/>
      <c r="K3" s="4"/>
      <c r="L3" s="43" t="s">
        <v>28</v>
      </c>
      <c r="M3" s="43"/>
    </row>
    <row r="4" spans="1:13" ht="14.25">
      <c r="A4" s="39" t="s">
        <v>242</v>
      </c>
      <c r="B4" s="39" t="s">
        <v>243</v>
      </c>
      <c r="C4" s="39" t="s">
        <v>244</v>
      </c>
      <c r="D4" s="39" t="s">
        <v>245</v>
      </c>
      <c r="E4" s="39" t="s">
        <v>84</v>
      </c>
      <c r="F4" s="39" t="s">
        <v>246</v>
      </c>
      <c r="G4" s="39"/>
      <c r="H4" s="39"/>
      <c r="I4" s="39" t="s">
        <v>247</v>
      </c>
      <c r="J4" s="39"/>
      <c r="K4" s="39"/>
      <c r="L4" s="39" t="s">
        <v>90</v>
      </c>
      <c r="M4" s="39" t="s">
        <v>96</v>
      </c>
    </row>
    <row r="5" spans="1:13" ht="42.75">
      <c r="A5" s="39"/>
      <c r="B5" s="39"/>
      <c r="C5" s="39"/>
      <c r="D5" s="39"/>
      <c r="E5" s="39"/>
      <c r="F5" s="6" t="s">
        <v>87</v>
      </c>
      <c r="G5" s="6" t="s">
        <v>88</v>
      </c>
      <c r="H5" s="6" t="s">
        <v>89</v>
      </c>
      <c r="I5" s="6" t="s">
        <v>87</v>
      </c>
      <c r="J5" s="6" t="s">
        <v>88</v>
      </c>
      <c r="K5" s="6" t="s">
        <v>89</v>
      </c>
      <c r="L5" s="39"/>
      <c r="M5" s="39"/>
    </row>
    <row r="6" spans="1:13" ht="29.25" customHeight="1">
      <c r="A6" s="15" t="s">
        <v>248</v>
      </c>
      <c r="B6" s="33" t="s">
        <v>249</v>
      </c>
      <c r="C6" s="15" t="s">
        <v>99</v>
      </c>
      <c r="D6" s="15" t="s">
        <v>100</v>
      </c>
      <c r="E6" s="11">
        <v>25.65</v>
      </c>
      <c r="F6" s="9">
        <v>25.65</v>
      </c>
      <c r="G6" s="9"/>
      <c r="H6" s="9"/>
      <c r="I6" s="9"/>
      <c r="J6" s="9"/>
      <c r="K6" s="9"/>
      <c r="L6" s="9"/>
      <c r="M6" s="9"/>
    </row>
    <row r="7" spans="1:13" ht="29.25" customHeight="1">
      <c r="A7" s="15" t="s">
        <v>248</v>
      </c>
      <c r="B7" s="15" t="s">
        <v>250</v>
      </c>
      <c r="C7" s="15" t="s">
        <v>99</v>
      </c>
      <c r="D7" s="15" t="s">
        <v>100</v>
      </c>
      <c r="E7" s="11">
        <v>21.85</v>
      </c>
      <c r="F7" s="9">
        <v>21.85</v>
      </c>
      <c r="G7" s="9"/>
      <c r="H7" s="9"/>
      <c r="I7" s="9"/>
      <c r="J7" s="9"/>
      <c r="K7" s="9"/>
      <c r="L7" s="9"/>
      <c r="M7" s="9"/>
    </row>
    <row r="8" spans="1:13" ht="29.25" customHeight="1">
      <c r="A8" s="15" t="s">
        <v>248</v>
      </c>
      <c r="B8" s="15" t="s">
        <v>251</v>
      </c>
      <c r="C8" s="15" t="s">
        <v>99</v>
      </c>
      <c r="D8" s="15" t="s">
        <v>100</v>
      </c>
      <c r="E8" s="11">
        <v>1200</v>
      </c>
      <c r="F8" s="9">
        <v>1200</v>
      </c>
      <c r="G8" s="9"/>
      <c r="H8" s="9"/>
      <c r="I8" s="9"/>
      <c r="J8" s="9"/>
      <c r="K8" s="9"/>
      <c r="L8" s="9"/>
      <c r="M8" s="9"/>
    </row>
    <row r="9" spans="1:13" ht="29.25" customHeight="1">
      <c r="A9" s="15" t="s">
        <v>248</v>
      </c>
      <c r="B9" s="15" t="s">
        <v>252</v>
      </c>
      <c r="C9" s="15" t="s">
        <v>99</v>
      </c>
      <c r="D9" s="15" t="s">
        <v>100</v>
      </c>
      <c r="E9" s="11">
        <v>15</v>
      </c>
      <c r="F9" s="9">
        <v>15</v>
      </c>
      <c r="G9" s="9"/>
      <c r="H9" s="9"/>
      <c r="I9" s="9"/>
      <c r="J9" s="9"/>
      <c r="K9" s="9"/>
      <c r="L9" s="9"/>
      <c r="M9" s="9"/>
    </row>
    <row r="10" spans="1:13" ht="29.25" customHeight="1">
      <c r="A10" s="15" t="s">
        <v>248</v>
      </c>
      <c r="B10" s="15" t="s">
        <v>253</v>
      </c>
      <c r="C10" s="15" t="s">
        <v>99</v>
      </c>
      <c r="D10" s="15" t="s">
        <v>100</v>
      </c>
      <c r="E10" s="11">
        <v>5</v>
      </c>
      <c r="F10" s="9">
        <v>5</v>
      </c>
      <c r="G10" s="9"/>
      <c r="H10" s="9"/>
      <c r="I10" s="9"/>
      <c r="J10" s="9"/>
      <c r="K10" s="9"/>
      <c r="L10" s="9"/>
      <c r="M10" s="9"/>
    </row>
    <row r="11" spans="1:13" ht="29.25" customHeight="1">
      <c r="A11" s="15" t="s">
        <v>248</v>
      </c>
      <c r="B11" s="15" t="s">
        <v>254</v>
      </c>
      <c r="C11" s="15" t="s">
        <v>99</v>
      </c>
      <c r="D11" s="15" t="s">
        <v>100</v>
      </c>
      <c r="E11" s="11">
        <v>28.5</v>
      </c>
      <c r="F11" s="9">
        <v>28.5</v>
      </c>
      <c r="G11" s="9"/>
      <c r="H11" s="9"/>
      <c r="I11" s="9"/>
      <c r="J11" s="9"/>
      <c r="K11" s="9"/>
      <c r="L11" s="9"/>
      <c r="M11" s="9"/>
    </row>
    <row r="12" spans="1:13" ht="29.25" customHeight="1">
      <c r="A12" s="15" t="s">
        <v>248</v>
      </c>
      <c r="B12" s="15" t="s">
        <v>255</v>
      </c>
      <c r="C12" s="15" t="s">
        <v>99</v>
      </c>
      <c r="D12" s="15" t="s">
        <v>100</v>
      </c>
      <c r="E12" s="11">
        <v>349.02</v>
      </c>
      <c r="F12" s="9">
        <v>349.02</v>
      </c>
      <c r="G12" s="9"/>
      <c r="H12" s="9"/>
      <c r="I12" s="9"/>
      <c r="J12" s="9"/>
      <c r="K12" s="9"/>
      <c r="L12" s="9"/>
      <c r="M12" s="9"/>
    </row>
    <row r="13" spans="1:13" ht="29.25" customHeight="1">
      <c r="A13" s="15" t="s">
        <v>248</v>
      </c>
      <c r="B13" s="15" t="s">
        <v>256</v>
      </c>
      <c r="C13" s="15" t="s">
        <v>99</v>
      </c>
      <c r="D13" s="15" t="s">
        <v>100</v>
      </c>
      <c r="E13" s="11">
        <v>545.69000000000005</v>
      </c>
      <c r="F13" s="9">
        <v>545.69000000000005</v>
      </c>
      <c r="G13" s="9"/>
      <c r="H13" s="9"/>
      <c r="I13" s="9"/>
      <c r="J13" s="9"/>
      <c r="K13" s="9"/>
      <c r="L13" s="9"/>
      <c r="M13" s="9"/>
    </row>
    <row r="14" spans="1:13" ht="29.25" customHeight="1">
      <c r="A14" s="15" t="s">
        <v>248</v>
      </c>
      <c r="B14" s="15" t="s">
        <v>257</v>
      </c>
      <c r="C14" s="15" t="s">
        <v>99</v>
      </c>
      <c r="D14" s="15" t="s">
        <v>100</v>
      </c>
      <c r="E14" s="11">
        <v>9.5</v>
      </c>
      <c r="F14" s="9">
        <v>9.5</v>
      </c>
      <c r="G14" s="9"/>
      <c r="H14" s="9"/>
      <c r="I14" s="9"/>
      <c r="J14" s="9"/>
      <c r="K14" s="9"/>
      <c r="L14" s="9"/>
      <c r="M14" s="9"/>
    </row>
    <row r="15" spans="1:13" ht="29.25" customHeight="1">
      <c r="A15" s="15" t="s">
        <v>248</v>
      </c>
      <c r="B15" s="15" t="s">
        <v>258</v>
      </c>
      <c r="C15" s="15" t="s">
        <v>99</v>
      </c>
      <c r="D15" s="15" t="s">
        <v>100</v>
      </c>
      <c r="E15" s="11">
        <v>294</v>
      </c>
      <c r="F15" s="9">
        <v>294</v>
      </c>
      <c r="G15" s="9"/>
      <c r="H15" s="9"/>
      <c r="I15" s="9"/>
      <c r="J15" s="9"/>
      <c r="K15" s="9"/>
      <c r="L15" s="9"/>
      <c r="M15" s="9"/>
    </row>
    <row r="16" spans="1:13" ht="29.25" customHeight="1">
      <c r="A16" s="15" t="s">
        <v>248</v>
      </c>
      <c r="B16" s="15" t="s">
        <v>260</v>
      </c>
      <c r="C16" s="15" t="s">
        <v>99</v>
      </c>
      <c r="D16" s="15" t="s">
        <v>100</v>
      </c>
      <c r="E16" s="11">
        <v>100</v>
      </c>
      <c r="F16" s="9">
        <v>100</v>
      </c>
      <c r="G16" s="9"/>
      <c r="H16" s="9"/>
      <c r="I16" s="9"/>
      <c r="J16" s="9"/>
      <c r="K16" s="9"/>
      <c r="L16" s="9"/>
      <c r="M16" s="9"/>
    </row>
    <row r="17" spans="1:13" ht="29.25" customHeight="1">
      <c r="A17" s="15" t="s">
        <v>248</v>
      </c>
      <c r="B17" s="15" t="s">
        <v>261</v>
      </c>
      <c r="C17" s="15" t="s">
        <v>99</v>
      </c>
      <c r="D17" s="15" t="s">
        <v>100</v>
      </c>
      <c r="E17" s="11">
        <v>10</v>
      </c>
      <c r="F17" s="9">
        <v>10</v>
      </c>
      <c r="G17" s="9"/>
      <c r="H17" s="9"/>
      <c r="I17" s="9"/>
      <c r="J17" s="9"/>
      <c r="K17" s="9"/>
      <c r="L17" s="9"/>
      <c r="M17" s="9"/>
    </row>
    <row r="18" spans="1:13" ht="29.25" customHeight="1">
      <c r="A18" s="6" t="s">
        <v>262</v>
      </c>
      <c r="B18" s="8"/>
      <c r="C18" s="8"/>
      <c r="D18" s="8"/>
      <c r="E18" s="11">
        <v>2604.21</v>
      </c>
      <c r="F18" s="11">
        <v>2604.21</v>
      </c>
      <c r="G18" s="11"/>
      <c r="H18" s="11"/>
      <c r="I18" s="11"/>
      <c r="J18" s="11"/>
      <c r="K18" s="11"/>
      <c r="L18" s="11"/>
      <c r="M18" s="11"/>
    </row>
    <row r="19" spans="1:13" ht="29.25" customHeight="1">
      <c r="A19" s="37" t="s">
        <v>263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</row>
  </sheetData>
  <mergeCells count="13">
    <mergeCell ref="A19:M19"/>
    <mergeCell ref="A2:M2"/>
    <mergeCell ref="A3:J3"/>
    <mergeCell ref="L3:M3"/>
    <mergeCell ref="A4:A5"/>
    <mergeCell ref="B4:B5"/>
    <mergeCell ref="C4:C5"/>
    <mergeCell ref="D4:D5"/>
    <mergeCell ref="E4:E5"/>
    <mergeCell ref="F4:H4"/>
    <mergeCell ref="I4:K4"/>
    <mergeCell ref="L4:L5"/>
    <mergeCell ref="M4:M5"/>
  </mergeCells>
  <phoneticPr fontId="11" type="noConversion"/>
  <pageMargins left="0.75" right="0.75" top="0.26899999380111694" bottom="0.26899999380111694" header="0" footer="0"/>
  <pageSetup paperSize="9" pageOrder="overThenDown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5"/>
  <sheetViews>
    <sheetView topLeftCell="A124" workbookViewId="0">
      <selection activeCell="C5" sqref="C5:C12"/>
    </sheetView>
  </sheetViews>
  <sheetFormatPr defaultColWidth="10" defaultRowHeight="13.5"/>
  <cols>
    <col min="1" max="1" width="19.5" bestFit="1" customWidth="1"/>
    <col min="2" max="2" width="20.75" bestFit="1" customWidth="1"/>
    <col min="3" max="3" width="13" bestFit="1" customWidth="1"/>
    <col min="4" max="4" width="10.75" bestFit="1" customWidth="1"/>
    <col min="5" max="5" width="17.25" customWidth="1"/>
    <col min="6" max="6" width="11" bestFit="1" customWidth="1"/>
    <col min="7" max="8" width="15.125" bestFit="1" customWidth="1"/>
    <col min="9" max="10" width="10.25" bestFit="1" customWidth="1"/>
    <col min="11" max="11" width="15.125" bestFit="1" customWidth="1"/>
    <col min="12" max="12" width="10.25" bestFit="1" customWidth="1"/>
    <col min="13" max="13" width="11" bestFit="1" customWidth="1"/>
    <col min="14" max="14" width="9.75" customWidth="1"/>
  </cols>
  <sheetData>
    <row r="1" spans="1:13" ht="22.7" customHeight="1">
      <c r="A1" s="4" t="s">
        <v>26</v>
      </c>
      <c r="C1" s="4"/>
      <c r="D1" s="4"/>
      <c r="E1" s="4"/>
      <c r="F1" s="4"/>
      <c r="G1" s="4"/>
      <c r="H1" s="4"/>
      <c r="I1" s="4"/>
      <c r="J1" s="4"/>
      <c r="K1" s="4"/>
      <c r="L1" s="4"/>
      <c r="M1" s="4" t="s">
        <v>0</v>
      </c>
    </row>
    <row r="2" spans="1:13" ht="57" customHeight="1">
      <c r="A2" s="36" t="s">
        <v>264</v>
      </c>
      <c r="B2" s="36"/>
      <c r="C2" s="36"/>
      <c r="D2" s="36"/>
      <c r="E2" s="36"/>
      <c r="F2" s="36"/>
      <c r="G2" s="36"/>
      <c r="H2" s="36"/>
      <c r="I2" s="36"/>
      <c r="J2" s="36"/>
      <c r="K2" s="36" t="s">
        <v>264</v>
      </c>
      <c r="L2" s="36"/>
      <c r="M2" s="36"/>
    </row>
    <row r="3" spans="1:13" ht="22.7" customHeight="1">
      <c r="A3" s="41"/>
      <c r="B3" s="41"/>
      <c r="C3" s="41"/>
      <c r="D3" s="41"/>
      <c r="E3" s="41"/>
      <c r="F3" s="41"/>
      <c r="G3" s="41"/>
      <c r="H3" s="41"/>
      <c r="I3" s="41"/>
      <c r="J3" s="41"/>
      <c r="K3" s="4"/>
      <c r="L3" s="4"/>
      <c r="M3" s="5" t="s">
        <v>28</v>
      </c>
    </row>
    <row r="4" spans="1:13" ht="57" customHeight="1">
      <c r="A4" s="6" t="s">
        <v>243</v>
      </c>
      <c r="B4" s="6" t="s">
        <v>245</v>
      </c>
      <c r="C4" s="6" t="s">
        <v>265</v>
      </c>
      <c r="D4" s="6" t="s">
        <v>32</v>
      </c>
      <c r="E4" s="6" t="s">
        <v>266</v>
      </c>
      <c r="F4" s="6" t="s">
        <v>267</v>
      </c>
      <c r="G4" s="6" t="s">
        <v>268</v>
      </c>
      <c r="H4" s="6" t="s">
        <v>269</v>
      </c>
      <c r="I4" s="6" t="s">
        <v>270</v>
      </c>
      <c r="J4" s="6" t="s">
        <v>271</v>
      </c>
      <c r="K4" s="6" t="s">
        <v>272</v>
      </c>
      <c r="L4" s="6" t="s">
        <v>273</v>
      </c>
      <c r="M4" s="6" t="s">
        <v>274</v>
      </c>
    </row>
    <row r="5" spans="1:13" ht="34.15" customHeight="1">
      <c r="A5" s="45" t="s">
        <v>258</v>
      </c>
      <c r="B5" s="45" t="s">
        <v>233</v>
      </c>
      <c r="C5" s="45" t="s">
        <v>248</v>
      </c>
      <c r="D5" s="46">
        <v>294</v>
      </c>
      <c r="E5" s="45" t="s">
        <v>275</v>
      </c>
      <c r="F5" s="45" t="s">
        <v>276</v>
      </c>
      <c r="G5" s="18" t="s">
        <v>277</v>
      </c>
      <c r="H5" s="18" t="s">
        <v>278</v>
      </c>
      <c r="I5" s="12" t="s">
        <v>279</v>
      </c>
      <c r="J5" s="12" t="s">
        <v>280</v>
      </c>
      <c r="K5" s="12" t="s">
        <v>281</v>
      </c>
      <c r="L5" s="12" t="s">
        <v>282</v>
      </c>
      <c r="M5" s="12">
        <v>10</v>
      </c>
    </row>
    <row r="6" spans="1:13" ht="34.15" customHeight="1">
      <c r="A6" s="45"/>
      <c r="B6" s="45"/>
      <c r="C6" s="45"/>
      <c r="D6" s="46"/>
      <c r="E6" s="45"/>
      <c r="F6" s="45"/>
      <c r="G6" s="18" t="s">
        <v>283</v>
      </c>
      <c r="H6" s="18" t="s">
        <v>284</v>
      </c>
      <c r="I6" s="12" t="s">
        <v>285</v>
      </c>
      <c r="J6" s="12"/>
      <c r="K6" s="12" t="s">
        <v>286</v>
      </c>
      <c r="L6" s="12"/>
      <c r="M6" s="12">
        <v>10</v>
      </c>
    </row>
    <row r="7" spans="1:13" ht="34.15" customHeight="1">
      <c r="A7" s="45"/>
      <c r="B7" s="45"/>
      <c r="C7" s="45"/>
      <c r="D7" s="46"/>
      <c r="E7" s="45"/>
      <c r="F7" s="45"/>
      <c r="G7" s="18" t="s">
        <v>287</v>
      </c>
      <c r="H7" s="18" t="s">
        <v>288</v>
      </c>
      <c r="I7" s="12" t="s">
        <v>279</v>
      </c>
      <c r="J7" s="12" t="s">
        <v>280</v>
      </c>
      <c r="K7" s="12" t="s">
        <v>289</v>
      </c>
      <c r="L7" s="12" t="s">
        <v>290</v>
      </c>
      <c r="M7" s="12">
        <v>10</v>
      </c>
    </row>
    <row r="8" spans="1:13" ht="34.15" customHeight="1">
      <c r="A8" s="45"/>
      <c r="B8" s="45"/>
      <c r="C8" s="45"/>
      <c r="D8" s="46"/>
      <c r="E8" s="45"/>
      <c r="F8" s="45"/>
      <c r="G8" s="18" t="s">
        <v>291</v>
      </c>
      <c r="H8" s="18" t="s">
        <v>292</v>
      </c>
      <c r="I8" s="12" t="s">
        <v>279</v>
      </c>
      <c r="J8" s="12" t="s">
        <v>280</v>
      </c>
      <c r="K8" s="12" t="s">
        <v>293</v>
      </c>
      <c r="L8" s="12" t="s">
        <v>294</v>
      </c>
      <c r="M8" s="12">
        <v>20</v>
      </c>
    </row>
    <row r="9" spans="1:13" ht="34.15" customHeight="1">
      <c r="A9" s="45"/>
      <c r="B9" s="45"/>
      <c r="C9" s="45"/>
      <c r="D9" s="46"/>
      <c r="E9" s="45"/>
      <c r="F9" s="45" t="s">
        <v>295</v>
      </c>
      <c r="G9" s="18" t="s">
        <v>296</v>
      </c>
      <c r="H9" s="18" t="s">
        <v>297</v>
      </c>
      <c r="I9" s="12" t="s">
        <v>279</v>
      </c>
      <c r="J9" s="12" t="s">
        <v>280</v>
      </c>
      <c r="K9" s="12" t="s">
        <v>293</v>
      </c>
      <c r="L9" s="12" t="s">
        <v>294</v>
      </c>
      <c r="M9" s="12">
        <v>10</v>
      </c>
    </row>
    <row r="10" spans="1:13" ht="34.15" customHeight="1">
      <c r="A10" s="45"/>
      <c r="B10" s="45"/>
      <c r="C10" s="45"/>
      <c r="D10" s="46"/>
      <c r="E10" s="45"/>
      <c r="F10" s="45"/>
      <c r="G10" s="18" t="s">
        <v>298</v>
      </c>
      <c r="H10" s="18" t="s">
        <v>299</v>
      </c>
      <c r="I10" s="12" t="s">
        <v>285</v>
      </c>
      <c r="J10" s="12"/>
      <c r="K10" s="12" t="s">
        <v>300</v>
      </c>
      <c r="L10" s="12"/>
      <c r="M10" s="12">
        <v>10</v>
      </c>
    </row>
    <row r="11" spans="1:13" ht="34.15" customHeight="1">
      <c r="A11" s="45"/>
      <c r="B11" s="45"/>
      <c r="C11" s="45"/>
      <c r="D11" s="46"/>
      <c r="E11" s="45"/>
      <c r="F11" s="45"/>
      <c r="G11" s="18" t="s">
        <v>301</v>
      </c>
      <c r="H11" s="18" t="s">
        <v>302</v>
      </c>
      <c r="I11" s="12" t="s">
        <v>285</v>
      </c>
      <c r="J11" s="12"/>
      <c r="K11" s="12" t="s">
        <v>303</v>
      </c>
      <c r="L11" s="12"/>
      <c r="M11" s="12">
        <v>10</v>
      </c>
    </row>
    <row r="12" spans="1:13" ht="34.15" customHeight="1">
      <c r="A12" s="45"/>
      <c r="B12" s="45"/>
      <c r="C12" s="45"/>
      <c r="D12" s="46"/>
      <c r="E12" s="45"/>
      <c r="F12" s="18" t="s">
        <v>304</v>
      </c>
      <c r="G12" s="18" t="s">
        <v>305</v>
      </c>
      <c r="H12" s="18" t="s">
        <v>306</v>
      </c>
      <c r="I12" s="12" t="s">
        <v>279</v>
      </c>
      <c r="J12" s="12" t="s">
        <v>307</v>
      </c>
      <c r="K12" s="12" t="s">
        <v>308</v>
      </c>
      <c r="L12" s="12" t="s">
        <v>309</v>
      </c>
      <c r="M12" s="12">
        <v>10</v>
      </c>
    </row>
    <row r="13" spans="1:13" ht="34.15" customHeight="1">
      <c r="A13" s="45" t="s">
        <v>260</v>
      </c>
      <c r="B13" s="45" t="s">
        <v>233</v>
      </c>
      <c r="C13" s="45" t="s">
        <v>248</v>
      </c>
      <c r="D13" s="46">
        <v>100</v>
      </c>
      <c r="E13" s="45" t="s">
        <v>318</v>
      </c>
      <c r="F13" s="45" t="s">
        <v>276</v>
      </c>
      <c r="G13" s="45" t="s">
        <v>277</v>
      </c>
      <c r="H13" s="18" t="s">
        <v>319</v>
      </c>
      <c r="I13" s="12" t="s">
        <v>279</v>
      </c>
      <c r="J13" s="12" t="s">
        <v>307</v>
      </c>
      <c r="K13" s="12" t="s">
        <v>320</v>
      </c>
      <c r="L13" s="12" t="s">
        <v>321</v>
      </c>
      <c r="M13" s="12">
        <v>8</v>
      </c>
    </row>
    <row r="14" spans="1:13" ht="34.15" customHeight="1">
      <c r="A14" s="45"/>
      <c r="B14" s="45"/>
      <c r="C14" s="45"/>
      <c r="D14" s="46"/>
      <c r="E14" s="45"/>
      <c r="F14" s="45"/>
      <c r="G14" s="45"/>
      <c r="H14" s="18" t="s">
        <v>322</v>
      </c>
      <c r="I14" s="12" t="s">
        <v>279</v>
      </c>
      <c r="J14" s="12" t="s">
        <v>307</v>
      </c>
      <c r="K14" s="12" t="s">
        <v>323</v>
      </c>
      <c r="L14" s="12" t="s">
        <v>321</v>
      </c>
      <c r="M14" s="12">
        <v>7</v>
      </c>
    </row>
    <row r="15" spans="1:13" ht="34.15" customHeight="1">
      <c r="A15" s="45"/>
      <c r="B15" s="45"/>
      <c r="C15" s="45"/>
      <c r="D15" s="46"/>
      <c r="E15" s="45"/>
      <c r="F15" s="45"/>
      <c r="G15" s="45" t="s">
        <v>283</v>
      </c>
      <c r="H15" s="18" t="s">
        <v>324</v>
      </c>
      <c r="I15" s="12" t="s">
        <v>279</v>
      </c>
      <c r="J15" s="12" t="s">
        <v>307</v>
      </c>
      <c r="K15" s="12" t="s">
        <v>281</v>
      </c>
      <c r="L15" s="12" t="s">
        <v>309</v>
      </c>
      <c r="M15" s="12">
        <v>7</v>
      </c>
    </row>
    <row r="16" spans="1:13" ht="34.15" customHeight="1">
      <c r="A16" s="45"/>
      <c r="B16" s="45"/>
      <c r="C16" s="45"/>
      <c r="D16" s="46"/>
      <c r="E16" s="45"/>
      <c r="F16" s="45"/>
      <c r="G16" s="45"/>
      <c r="H16" s="18" t="s">
        <v>325</v>
      </c>
      <c r="I16" s="12" t="s">
        <v>279</v>
      </c>
      <c r="J16" s="12" t="s">
        <v>307</v>
      </c>
      <c r="K16" s="12" t="s">
        <v>326</v>
      </c>
      <c r="L16" s="12" t="s">
        <v>309</v>
      </c>
      <c r="M16" s="12">
        <v>8</v>
      </c>
    </row>
    <row r="17" spans="1:13" ht="34.15" customHeight="1">
      <c r="A17" s="45"/>
      <c r="B17" s="45"/>
      <c r="C17" s="45"/>
      <c r="D17" s="46"/>
      <c r="E17" s="45"/>
      <c r="F17" s="45"/>
      <c r="G17" s="45" t="s">
        <v>287</v>
      </c>
      <c r="H17" s="18" t="s">
        <v>327</v>
      </c>
      <c r="I17" s="12" t="s">
        <v>311</v>
      </c>
      <c r="J17" s="12" t="s">
        <v>312</v>
      </c>
      <c r="K17" s="12" t="s">
        <v>328</v>
      </c>
      <c r="L17" s="12" t="s">
        <v>329</v>
      </c>
      <c r="M17" s="12">
        <v>5</v>
      </c>
    </row>
    <row r="18" spans="1:13" ht="34.15" customHeight="1">
      <c r="A18" s="45"/>
      <c r="B18" s="45"/>
      <c r="C18" s="45"/>
      <c r="D18" s="46"/>
      <c r="E18" s="45"/>
      <c r="F18" s="45"/>
      <c r="G18" s="45"/>
      <c r="H18" s="18" t="s">
        <v>330</v>
      </c>
      <c r="I18" s="12" t="s">
        <v>279</v>
      </c>
      <c r="J18" s="12" t="s">
        <v>280</v>
      </c>
      <c r="K18" s="12" t="s">
        <v>331</v>
      </c>
      <c r="L18" s="12" t="s">
        <v>329</v>
      </c>
      <c r="M18" s="12">
        <v>5</v>
      </c>
    </row>
    <row r="19" spans="1:13" ht="34.15" customHeight="1">
      <c r="A19" s="45"/>
      <c r="B19" s="45"/>
      <c r="C19" s="45"/>
      <c r="D19" s="46"/>
      <c r="E19" s="45"/>
      <c r="F19" s="45"/>
      <c r="G19" s="45" t="s">
        <v>291</v>
      </c>
      <c r="H19" s="18" t="s">
        <v>332</v>
      </c>
      <c r="I19" s="12" t="s">
        <v>311</v>
      </c>
      <c r="J19" s="12" t="s">
        <v>312</v>
      </c>
      <c r="K19" s="12" t="s">
        <v>333</v>
      </c>
      <c r="L19" s="12" t="s">
        <v>334</v>
      </c>
      <c r="M19" s="12">
        <v>5</v>
      </c>
    </row>
    <row r="20" spans="1:13" ht="34.15" customHeight="1">
      <c r="A20" s="45"/>
      <c r="B20" s="45"/>
      <c r="C20" s="45"/>
      <c r="D20" s="46"/>
      <c r="E20" s="45"/>
      <c r="F20" s="45"/>
      <c r="G20" s="45"/>
      <c r="H20" s="18" t="s">
        <v>335</v>
      </c>
      <c r="I20" s="12" t="s">
        <v>311</v>
      </c>
      <c r="J20" s="12" t="s">
        <v>312</v>
      </c>
      <c r="K20" s="12" t="s">
        <v>320</v>
      </c>
      <c r="L20" s="12" t="s">
        <v>334</v>
      </c>
      <c r="M20" s="12">
        <v>5</v>
      </c>
    </row>
    <row r="21" spans="1:13" ht="34.15" customHeight="1">
      <c r="A21" s="45"/>
      <c r="B21" s="45"/>
      <c r="C21" s="45"/>
      <c r="D21" s="46"/>
      <c r="E21" s="45"/>
      <c r="F21" s="45" t="s">
        <v>295</v>
      </c>
      <c r="G21" s="18" t="s">
        <v>298</v>
      </c>
      <c r="H21" s="18" t="s">
        <v>336</v>
      </c>
      <c r="I21" s="12" t="s">
        <v>285</v>
      </c>
      <c r="J21" s="12"/>
      <c r="K21" s="12" t="s">
        <v>337</v>
      </c>
      <c r="L21" s="12"/>
      <c r="M21" s="12">
        <v>15</v>
      </c>
    </row>
    <row r="22" spans="1:13" ht="34.15" customHeight="1">
      <c r="A22" s="45"/>
      <c r="B22" s="45"/>
      <c r="C22" s="45"/>
      <c r="D22" s="46"/>
      <c r="E22" s="45"/>
      <c r="F22" s="45"/>
      <c r="G22" s="18" t="s">
        <v>301</v>
      </c>
      <c r="H22" s="18" t="s">
        <v>338</v>
      </c>
      <c r="I22" s="12" t="s">
        <v>285</v>
      </c>
      <c r="J22" s="12"/>
      <c r="K22" s="12" t="s">
        <v>339</v>
      </c>
      <c r="L22" s="12"/>
      <c r="M22" s="12">
        <v>15</v>
      </c>
    </row>
    <row r="23" spans="1:13" ht="34.15" customHeight="1">
      <c r="A23" s="45"/>
      <c r="B23" s="45"/>
      <c r="C23" s="45"/>
      <c r="D23" s="46"/>
      <c r="E23" s="45"/>
      <c r="F23" s="18" t="s">
        <v>304</v>
      </c>
      <c r="G23" s="18" t="s">
        <v>305</v>
      </c>
      <c r="H23" s="18" t="s">
        <v>340</v>
      </c>
      <c r="I23" s="12" t="s">
        <v>279</v>
      </c>
      <c r="J23" s="12" t="s">
        <v>307</v>
      </c>
      <c r="K23" s="12" t="s">
        <v>308</v>
      </c>
      <c r="L23" s="12" t="s">
        <v>309</v>
      </c>
      <c r="M23" s="12">
        <v>10</v>
      </c>
    </row>
    <row r="24" spans="1:13" ht="34.15" customHeight="1">
      <c r="A24" s="47" t="s">
        <v>252</v>
      </c>
      <c r="B24" s="47" t="s">
        <v>233</v>
      </c>
      <c r="C24" s="47" t="s">
        <v>248</v>
      </c>
      <c r="D24" s="47">
        <v>15</v>
      </c>
      <c r="E24" s="47" t="s">
        <v>341</v>
      </c>
      <c r="F24" s="45" t="s">
        <v>276</v>
      </c>
      <c r="G24" s="45" t="s">
        <v>277</v>
      </c>
      <c r="H24" s="18" t="s">
        <v>342</v>
      </c>
      <c r="I24" s="12" t="s">
        <v>279</v>
      </c>
      <c r="J24" s="12" t="s">
        <v>280</v>
      </c>
      <c r="K24" s="12" t="s">
        <v>343</v>
      </c>
      <c r="L24" s="12" t="s">
        <v>314</v>
      </c>
      <c r="M24" s="12">
        <v>8</v>
      </c>
    </row>
    <row r="25" spans="1:13" ht="34.15" customHeight="1">
      <c r="A25" s="48"/>
      <c r="B25" s="48"/>
      <c r="C25" s="48"/>
      <c r="D25" s="48"/>
      <c r="E25" s="48"/>
      <c r="F25" s="45"/>
      <c r="G25" s="45"/>
      <c r="H25" s="18" t="s">
        <v>344</v>
      </c>
      <c r="I25" s="12" t="s">
        <v>279</v>
      </c>
      <c r="J25" s="12" t="s">
        <v>307</v>
      </c>
      <c r="K25" s="12" t="s">
        <v>345</v>
      </c>
      <c r="L25" s="12" t="s">
        <v>346</v>
      </c>
      <c r="M25" s="12">
        <v>7</v>
      </c>
    </row>
    <row r="26" spans="1:13" ht="34.15" customHeight="1">
      <c r="A26" s="48"/>
      <c r="B26" s="48"/>
      <c r="C26" s="48"/>
      <c r="D26" s="48"/>
      <c r="E26" s="48"/>
      <c r="F26" s="45"/>
      <c r="G26" s="45" t="s">
        <v>283</v>
      </c>
      <c r="H26" s="18" t="s">
        <v>347</v>
      </c>
      <c r="I26" s="12" t="s">
        <v>279</v>
      </c>
      <c r="J26" s="12" t="s">
        <v>307</v>
      </c>
      <c r="K26" s="12" t="s">
        <v>348</v>
      </c>
      <c r="L26" s="12" t="s">
        <v>309</v>
      </c>
      <c r="M26" s="12">
        <v>7</v>
      </c>
    </row>
    <row r="27" spans="1:13" ht="34.15" customHeight="1">
      <c r="A27" s="48"/>
      <c r="B27" s="48"/>
      <c r="C27" s="48"/>
      <c r="D27" s="48"/>
      <c r="E27" s="48"/>
      <c r="F27" s="45"/>
      <c r="G27" s="45"/>
      <c r="H27" s="18" t="s">
        <v>349</v>
      </c>
      <c r="I27" s="12" t="s">
        <v>279</v>
      </c>
      <c r="J27" s="12" t="s">
        <v>280</v>
      </c>
      <c r="K27" s="12" t="s">
        <v>310</v>
      </c>
      <c r="L27" s="12" t="s">
        <v>309</v>
      </c>
      <c r="M27" s="12">
        <v>8</v>
      </c>
    </row>
    <row r="28" spans="1:13" ht="34.15" customHeight="1">
      <c r="A28" s="48"/>
      <c r="B28" s="48"/>
      <c r="C28" s="48"/>
      <c r="D28" s="48"/>
      <c r="E28" s="48"/>
      <c r="F28" s="45"/>
      <c r="G28" s="45" t="s">
        <v>287</v>
      </c>
      <c r="H28" s="18" t="s">
        <v>350</v>
      </c>
      <c r="I28" s="12" t="s">
        <v>311</v>
      </c>
      <c r="J28" s="12" t="s">
        <v>312</v>
      </c>
      <c r="K28" s="12" t="s">
        <v>351</v>
      </c>
      <c r="L28" s="12" t="s">
        <v>352</v>
      </c>
      <c r="M28" s="12">
        <v>5</v>
      </c>
    </row>
    <row r="29" spans="1:13" ht="34.15" customHeight="1">
      <c r="A29" s="48"/>
      <c r="B29" s="48"/>
      <c r="C29" s="48"/>
      <c r="D29" s="48"/>
      <c r="E29" s="48"/>
      <c r="F29" s="45"/>
      <c r="G29" s="45"/>
      <c r="H29" s="18" t="s">
        <v>353</v>
      </c>
      <c r="I29" s="12" t="s">
        <v>311</v>
      </c>
      <c r="J29" s="12" t="s">
        <v>312</v>
      </c>
      <c r="K29" s="12" t="s">
        <v>315</v>
      </c>
      <c r="L29" s="12" t="s">
        <v>329</v>
      </c>
      <c r="M29" s="12">
        <v>5</v>
      </c>
    </row>
    <row r="30" spans="1:13" ht="34.15" customHeight="1">
      <c r="A30" s="48"/>
      <c r="B30" s="48"/>
      <c r="C30" s="48"/>
      <c r="D30" s="48"/>
      <c r="E30" s="48"/>
      <c r="F30" s="45" t="s">
        <v>276</v>
      </c>
      <c r="G30" s="45" t="s">
        <v>291</v>
      </c>
      <c r="H30" s="18" t="s">
        <v>354</v>
      </c>
      <c r="I30" s="12" t="s">
        <v>311</v>
      </c>
      <c r="J30" s="12" t="s">
        <v>312</v>
      </c>
      <c r="K30" s="12" t="s">
        <v>328</v>
      </c>
      <c r="L30" s="12" t="s">
        <v>334</v>
      </c>
      <c r="M30" s="12">
        <v>5</v>
      </c>
    </row>
    <row r="31" spans="1:13" ht="34.15" customHeight="1">
      <c r="A31" s="48"/>
      <c r="B31" s="48"/>
      <c r="C31" s="48"/>
      <c r="D31" s="48"/>
      <c r="E31" s="48"/>
      <c r="F31" s="45"/>
      <c r="G31" s="45"/>
      <c r="H31" s="18" t="s">
        <v>355</v>
      </c>
      <c r="I31" s="12" t="s">
        <v>311</v>
      </c>
      <c r="J31" s="12" t="s">
        <v>312</v>
      </c>
      <c r="K31" s="12" t="s">
        <v>326</v>
      </c>
      <c r="L31" s="12" t="s">
        <v>294</v>
      </c>
      <c r="M31" s="12">
        <v>5</v>
      </c>
    </row>
    <row r="32" spans="1:13" ht="34.15" customHeight="1">
      <c r="A32" s="48"/>
      <c r="B32" s="48"/>
      <c r="C32" s="48"/>
      <c r="D32" s="48"/>
      <c r="E32" s="48"/>
      <c r="F32" s="45" t="s">
        <v>295</v>
      </c>
      <c r="G32" s="18" t="s">
        <v>298</v>
      </c>
      <c r="H32" s="18" t="s">
        <v>356</v>
      </c>
      <c r="I32" s="12" t="s">
        <v>285</v>
      </c>
      <c r="J32" s="12"/>
      <c r="K32" s="12" t="s">
        <v>357</v>
      </c>
      <c r="L32" s="12"/>
      <c r="M32" s="12">
        <v>15</v>
      </c>
    </row>
    <row r="33" spans="1:13" ht="34.15" customHeight="1">
      <c r="A33" s="48"/>
      <c r="B33" s="48"/>
      <c r="C33" s="48"/>
      <c r="D33" s="48"/>
      <c r="E33" s="48"/>
      <c r="F33" s="45"/>
      <c r="G33" s="18" t="s">
        <v>301</v>
      </c>
      <c r="H33" s="18" t="s">
        <v>358</v>
      </c>
      <c r="I33" s="12" t="s">
        <v>285</v>
      </c>
      <c r="J33" s="12"/>
      <c r="K33" s="12" t="s">
        <v>359</v>
      </c>
      <c r="L33" s="12"/>
      <c r="M33" s="12">
        <v>15</v>
      </c>
    </row>
    <row r="34" spans="1:13" ht="34.15" customHeight="1">
      <c r="A34" s="49"/>
      <c r="B34" s="49"/>
      <c r="C34" s="49"/>
      <c r="D34" s="49"/>
      <c r="E34" s="49"/>
      <c r="F34" s="18" t="s">
        <v>304</v>
      </c>
      <c r="G34" s="18" t="s">
        <v>305</v>
      </c>
      <c r="H34" s="18" t="s">
        <v>360</v>
      </c>
      <c r="I34" s="12" t="s">
        <v>279</v>
      </c>
      <c r="J34" s="12" t="s">
        <v>307</v>
      </c>
      <c r="K34" s="12" t="s">
        <v>308</v>
      </c>
      <c r="L34" s="12" t="s">
        <v>309</v>
      </c>
      <c r="M34" s="12">
        <v>10</v>
      </c>
    </row>
    <row r="35" spans="1:13" ht="34.15" customHeight="1">
      <c r="A35" s="45" t="s">
        <v>261</v>
      </c>
      <c r="B35" s="45" t="s">
        <v>233</v>
      </c>
      <c r="C35" s="45" t="s">
        <v>248</v>
      </c>
      <c r="D35" s="46">
        <v>10</v>
      </c>
      <c r="E35" s="45" t="s">
        <v>361</v>
      </c>
      <c r="F35" s="45" t="s">
        <v>276</v>
      </c>
      <c r="G35" s="45" t="s">
        <v>277</v>
      </c>
      <c r="H35" s="18" t="s">
        <v>362</v>
      </c>
      <c r="I35" s="12" t="s">
        <v>279</v>
      </c>
      <c r="J35" s="12" t="s">
        <v>280</v>
      </c>
      <c r="K35" s="12" t="s">
        <v>343</v>
      </c>
      <c r="L35" s="12" t="s">
        <v>314</v>
      </c>
      <c r="M35" s="12">
        <v>8</v>
      </c>
    </row>
    <row r="36" spans="1:13" ht="34.15" customHeight="1">
      <c r="A36" s="45"/>
      <c r="B36" s="45"/>
      <c r="C36" s="45"/>
      <c r="D36" s="46"/>
      <c r="E36" s="45"/>
      <c r="F36" s="45"/>
      <c r="G36" s="45"/>
      <c r="H36" s="18" t="s">
        <v>363</v>
      </c>
      <c r="I36" s="12" t="s">
        <v>279</v>
      </c>
      <c r="J36" s="12" t="s">
        <v>307</v>
      </c>
      <c r="K36" s="12" t="s">
        <v>364</v>
      </c>
      <c r="L36" s="12" t="s">
        <v>346</v>
      </c>
      <c r="M36" s="12">
        <v>7</v>
      </c>
    </row>
    <row r="37" spans="1:13" ht="34.15" customHeight="1">
      <c r="A37" s="45"/>
      <c r="B37" s="45"/>
      <c r="C37" s="45"/>
      <c r="D37" s="46"/>
      <c r="E37" s="45"/>
      <c r="F37" s="45"/>
      <c r="G37" s="45" t="s">
        <v>283</v>
      </c>
      <c r="H37" s="18" t="s">
        <v>365</v>
      </c>
      <c r="I37" s="12" t="s">
        <v>279</v>
      </c>
      <c r="J37" s="12" t="s">
        <v>307</v>
      </c>
      <c r="K37" s="12" t="s">
        <v>366</v>
      </c>
      <c r="L37" s="12" t="s">
        <v>309</v>
      </c>
      <c r="M37" s="12">
        <v>7</v>
      </c>
    </row>
    <row r="38" spans="1:13" ht="34.15" customHeight="1">
      <c r="A38" s="45"/>
      <c r="B38" s="45"/>
      <c r="C38" s="45"/>
      <c r="D38" s="46"/>
      <c r="E38" s="45"/>
      <c r="F38" s="45"/>
      <c r="G38" s="45"/>
      <c r="H38" s="18" t="s">
        <v>367</v>
      </c>
      <c r="I38" s="12" t="s">
        <v>279</v>
      </c>
      <c r="J38" s="12" t="s">
        <v>307</v>
      </c>
      <c r="K38" s="12" t="s">
        <v>366</v>
      </c>
      <c r="L38" s="12" t="s">
        <v>309</v>
      </c>
      <c r="M38" s="12">
        <v>8</v>
      </c>
    </row>
    <row r="39" spans="1:13" ht="34.15" customHeight="1">
      <c r="A39" s="45"/>
      <c r="B39" s="45"/>
      <c r="C39" s="45"/>
      <c r="D39" s="46"/>
      <c r="E39" s="45"/>
      <c r="F39" s="45"/>
      <c r="G39" s="45" t="s">
        <v>287</v>
      </c>
      <c r="H39" s="18" t="s">
        <v>368</v>
      </c>
      <c r="I39" s="12" t="s">
        <v>311</v>
      </c>
      <c r="J39" s="12" t="s">
        <v>312</v>
      </c>
      <c r="K39" s="12" t="s">
        <v>315</v>
      </c>
      <c r="L39" s="12" t="s">
        <v>329</v>
      </c>
      <c r="M39" s="12">
        <v>5</v>
      </c>
    </row>
    <row r="40" spans="1:13" ht="34.15" customHeight="1">
      <c r="A40" s="45"/>
      <c r="B40" s="45"/>
      <c r="C40" s="45"/>
      <c r="D40" s="46"/>
      <c r="E40" s="45"/>
      <c r="F40" s="45"/>
      <c r="G40" s="45"/>
      <c r="H40" s="18" t="s">
        <v>369</v>
      </c>
      <c r="I40" s="12" t="s">
        <v>311</v>
      </c>
      <c r="J40" s="12" t="s">
        <v>312</v>
      </c>
      <c r="K40" s="12" t="s">
        <v>331</v>
      </c>
      <c r="L40" s="12" t="s">
        <v>329</v>
      </c>
      <c r="M40" s="12">
        <v>5</v>
      </c>
    </row>
    <row r="41" spans="1:13" ht="34.15" customHeight="1">
      <c r="A41" s="45"/>
      <c r="B41" s="45"/>
      <c r="C41" s="45"/>
      <c r="D41" s="46"/>
      <c r="E41" s="45"/>
      <c r="F41" s="45"/>
      <c r="G41" s="45" t="s">
        <v>291</v>
      </c>
      <c r="H41" s="18" t="s">
        <v>370</v>
      </c>
      <c r="I41" s="12" t="s">
        <v>311</v>
      </c>
      <c r="J41" s="12" t="s">
        <v>312</v>
      </c>
      <c r="K41" s="12" t="s">
        <v>371</v>
      </c>
      <c r="L41" s="12" t="s">
        <v>294</v>
      </c>
      <c r="M41" s="12">
        <v>5</v>
      </c>
    </row>
    <row r="42" spans="1:13" ht="34.15" customHeight="1">
      <c r="A42" s="45"/>
      <c r="B42" s="45"/>
      <c r="C42" s="45"/>
      <c r="D42" s="46"/>
      <c r="E42" s="45"/>
      <c r="F42" s="45"/>
      <c r="G42" s="45"/>
      <c r="H42" s="18" t="s">
        <v>190</v>
      </c>
      <c r="I42" s="12" t="s">
        <v>311</v>
      </c>
      <c r="J42" s="12" t="s">
        <v>312</v>
      </c>
      <c r="K42" s="12" t="s">
        <v>372</v>
      </c>
      <c r="L42" s="12" t="s">
        <v>294</v>
      </c>
      <c r="M42" s="12">
        <v>5</v>
      </c>
    </row>
    <row r="43" spans="1:13" ht="34.15" customHeight="1">
      <c r="A43" s="45"/>
      <c r="B43" s="45"/>
      <c r="C43" s="45"/>
      <c r="D43" s="46"/>
      <c r="E43" s="45"/>
      <c r="F43" s="45" t="s">
        <v>295</v>
      </c>
      <c r="G43" s="18" t="s">
        <v>298</v>
      </c>
      <c r="H43" s="18" t="s">
        <v>373</v>
      </c>
      <c r="I43" s="12" t="s">
        <v>285</v>
      </c>
      <c r="J43" s="12"/>
      <c r="K43" s="12" t="s">
        <v>374</v>
      </c>
      <c r="L43" s="12"/>
      <c r="M43" s="12">
        <v>15</v>
      </c>
    </row>
    <row r="44" spans="1:13" ht="34.15" customHeight="1">
      <c r="A44" s="45"/>
      <c r="B44" s="45"/>
      <c r="C44" s="45"/>
      <c r="D44" s="46"/>
      <c r="E44" s="45"/>
      <c r="F44" s="45"/>
      <c r="G44" s="18" t="s">
        <v>301</v>
      </c>
      <c r="H44" s="18" t="s">
        <v>375</v>
      </c>
      <c r="I44" s="12" t="s">
        <v>285</v>
      </c>
      <c r="J44" s="12"/>
      <c r="K44" s="12" t="s">
        <v>376</v>
      </c>
      <c r="L44" s="12"/>
      <c r="M44" s="12">
        <v>15</v>
      </c>
    </row>
    <row r="45" spans="1:13" ht="34.15" customHeight="1">
      <c r="A45" s="45"/>
      <c r="B45" s="45"/>
      <c r="C45" s="45"/>
      <c r="D45" s="46"/>
      <c r="E45" s="45"/>
      <c r="F45" s="18" t="s">
        <v>304</v>
      </c>
      <c r="G45" s="18" t="s">
        <v>305</v>
      </c>
      <c r="H45" s="18" t="s">
        <v>377</v>
      </c>
      <c r="I45" s="12" t="s">
        <v>279</v>
      </c>
      <c r="J45" s="12" t="s">
        <v>307</v>
      </c>
      <c r="K45" s="12" t="s">
        <v>308</v>
      </c>
      <c r="L45" s="12" t="s">
        <v>309</v>
      </c>
      <c r="M45" s="12">
        <v>10</v>
      </c>
    </row>
    <row r="46" spans="1:13" ht="34.15" customHeight="1">
      <c r="A46" s="47" t="s">
        <v>255</v>
      </c>
      <c r="B46" s="47" t="s">
        <v>233</v>
      </c>
      <c r="C46" s="47" t="s">
        <v>248</v>
      </c>
      <c r="D46" s="47">
        <v>349.02</v>
      </c>
      <c r="E46" s="47" t="s">
        <v>378</v>
      </c>
      <c r="F46" s="45" t="s">
        <v>276</v>
      </c>
      <c r="G46" s="45" t="s">
        <v>277</v>
      </c>
      <c r="H46" s="18" t="s">
        <v>379</v>
      </c>
      <c r="I46" s="12" t="s">
        <v>279</v>
      </c>
      <c r="J46" s="12" t="s">
        <v>280</v>
      </c>
      <c r="K46" s="12" t="s">
        <v>380</v>
      </c>
      <c r="L46" s="12" t="s">
        <v>321</v>
      </c>
      <c r="M46" s="12">
        <v>7</v>
      </c>
    </row>
    <row r="47" spans="1:13" ht="34.15" customHeight="1">
      <c r="A47" s="48"/>
      <c r="B47" s="48"/>
      <c r="C47" s="48"/>
      <c r="D47" s="48"/>
      <c r="E47" s="48"/>
      <c r="F47" s="45"/>
      <c r="G47" s="45"/>
      <c r="H47" s="18" t="s">
        <v>381</v>
      </c>
      <c r="I47" s="12" t="s">
        <v>279</v>
      </c>
      <c r="J47" s="12" t="s">
        <v>280</v>
      </c>
      <c r="K47" s="12" t="s">
        <v>382</v>
      </c>
      <c r="L47" s="12" t="s">
        <v>383</v>
      </c>
      <c r="M47" s="12">
        <v>8</v>
      </c>
    </row>
    <row r="48" spans="1:13" ht="34.15" customHeight="1">
      <c r="A48" s="48"/>
      <c r="B48" s="48"/>
      <c r="C48" s="48"/>
      <c r="D48" s="48"/>
      <c r="E48" s="48"/>
      <c r="F48" s="45"/>
      <c r="G48" s="45" t="s">
        <v>283</v>
      </c>
      <c r="H48" s="18" t="s">
        <v>384</v>
      </c>
      <c r="I48" s="12" t="s">
        <v>279</v>
      </c>
      <c r="J48" s="12" t="s">
        <v>280</v>
      </c>
      <c r="K48" s="12" t="s">
        <v>310</v>
      </c>
      <c r="L48" s="12" t="s">
        <v>309</v>
      </c>
      <c r="M48" s="12">
        <v>7</v>
      </c>
    </row>
    <row r="49" spans="1:13" ht="34.15" customHeight="1">
      <c r="A49" s="48"/>
      <c r="B49" s="48"/>
      <c r="C49" s="48"/>
      <c r="D49" s="48"/>
      <c r="E49" s="48"/>
      <c r="F49" s="45"/>
      <c r="G49" s="45"/>
      <c r="H49" s="18" t="s">
        <v>385</v>
      </c>
      <c r="I49" s="12" t="s">
        <v>279</v>
      </c>
      <c r="J49" s="12" t="s">
        <v>307</v>
      </c>
      <c r="K49" s="12" t="s">
        <v>366</v>
      </c>
      <c r="L49" s="12" t="s">
        <v>309</v>
      </c>
      <c r="M49" s="12">
        <v>8</v>
      </c>
    </row>
    <row r="50" spans="1:13" ht="34.15" customHeight="1">
      <c r="A50" s="48"/>
      <c r="B50" s="48"/>
      <c r="C50" s="48"/>
      <c r="D50" s="48"/>
      <c r="E50" s="48"/>
      <c r="F50" s="45"/>
      <c r="G50" s="45" t="s">
        <v>287</v>
      </c>
      <c r="H50" s="18" t="s">
        <v>386</v>
      </c>
      <c r="I50" s="12" t="s">
        <v>279</v>
      </c>
      <c r="J50" s="12" t="s">
        <v>280</v>
      </c>
      <c r="K50" s="12" t="s">
        <v>343</v>
      </c>
      <c r="L50" s="12" t="s">
        <v>383</v>
      </c>
      <c r="M50" s="12">
        <v>5</v>
      </c>
    </row>
    <row r="51" spans="1:13" ht="34.15" customHeight="1">
      <c r="A51" s="48"/>
      <c r="B51" s="48"/>
      <c r="C51" s="48"/>
      <c r="D51" s="48"/>
      <c r="E51" s="48"/>
      <c r="F51" s="45"/>
      <c r="G51" s="45"/>
      <c r="H51" s="18" t="s">
        <v>387</v>
      </c>
      <c r="I51" s="12" t="s">
        <v>279</v>
      </c>
      <c r="J51" s="12" t="s">
        <v>280</v>
      </c>
      <c r="K51" s="12" t="s">
        <v>343</v>
      </c>
      <c r="L51" s="12" t="s">
        <v>383</v>
      </c>
      <c r="M51" s="12">
        <v>5</v>
      </c>
    </row>
    <row r="52" spans="1:13" ht="34.15" customHeight="1">
      <c r="A52" s="48"/>
      <c r="B52" s="48"/>
      <c r="C52" s="48"/>
      <c r="D52" s="48"/>
      <c r="E52" s="48"/>
      <c r="F52" s="45"/>
      <c r="G52" s="18" t="s">
        <v>291</v>
      </c>
      <c r="H52" s="18" t="s">
        <v>388</v>
      </c>
      <c r="I52" s="12" t="s">
        <v>311</v>
      </c>
      <c r="J52" s="12" t="s">
        <v>312</v>
      </c>
      <c r="K52" s="12" t="s">
        <v>389</v>
      </c>
      <c r="L52" s="12" t="s">
        <v>390</v>
      </c>
      <c r="M52" s="12">
        <v>5</v>
      </c>
    </row>
    <row r="53" spans="1:13" ht="34.15" customHeight="1">
      <c r="A53" s="48"/>
      <c r="B53" s="48"/>
      <c r="C53" s="48"/>
      <c r="D53" s="48"/>
      <c r="E53" s="48"/>
      <c r="F53" s="18" t="s">
        <v>276</v>
      </c>
      <c r="G53" s="18" t="s">
        <v>291</v>
      </c>
      <c r="H53" s="18" t="s">
        <v>391</v>
      </c>
      <c r="I53" s="12" t="s">
        <v>311</v>
      </c>
      <c r="J53" s="12" t="s">
        <v>312</v>
      </c>
      <c r="K53" s="12" t="s">
        <v>392</v>
      </c>
      <c r="L53" s="12" t="s">
        <v>294</v>
      </c>
      <c r="M53" s="12">
        <v>5</v>
      </c>
    </row>
    <row r="54" spans="1:13" ht="34.15" customHeight="1">
      <c r="A54" s="48"/>
      <c r="B54" s="48"/>
      <c r="C54" s="48"/>
      <c r="D54" s="48"/>
      <c r="E54" s="48"/>
      <c r="F54" s="45" t="s">
        <v>295</v>
      </c>
      <c r="G54" s="18" t="s">
        <v>298</v>
      </c>
      <c r="H54" s="18" t="s">
        <v>393</v>
      </c>
      <c r="I54" s="12" t="s">
        <v>285</v>
      </c>
      <c r="J54" s="12"/>
      <c r="K54" s="12" t="s">
        <v>394</v>
      </c>
      <c r="L54" s="12"/>
      <c r="M54" s="12">
        <v>15</v>
      </c>
    </row>
    <row r="55" spans="1:13" ht="34.15" customHeight="1">
      <c r="A55" s="48"/>
      <c r="B55" s="48"/>
      <c r="C55" s="48"/>
      <c r="D55" s="48"/>
      <c r="E55" s="48"/>
      <c r="F55" s="45"/>
      <c r="G55" s="18" t="s">
        <v>301</v>
      </c>
      <c r="H55" s="18" t="s">
        <v>395</v>
      </c>
      <c r="I55" s="12" t="s">
        <v>285</v>
      </c>
      <c r="J55" s="12"/>
      <c r="K55" s="12" t="s">
        <v>339</v>
      </c>
      <c r="L55" s="12"/>
      <c r="M55" s="12">
        <v>15</v>
      </c>
    </row>
    <row r="56" spans="1:13" ht="34.15" customHeight="1">
      <c r="A56" s="49"/>
      <c r="B56" s="49"/>
      <c r="C56" s="49"/>
      <c r="D56" s="49"/>
      <c r="E56" s="49"/>
      <c r="F56" s="18" t="s">
        <v>304</v>
      </c>
      <c r="G56" s="18" t="s">
        <v>305</v>
      </c>
      <c r="H56" s="18" t="s">
        <v>306</v>
      </c>
      <c r="I56" s="12" t="s">
        <v>279</v>
      </c>
      <c r="J56" s="12" t="s">
        <v>307</v>
      </c>
      <c r="K56" s="12" t="s">
        <v>308</v>
      </c>
      <c r="L56" s="12" t="s">
        <v>309</v>
      </c>
      <c r="M56" s="12">
        <v>10</v>
      </c>
    </row>
    <row r="57" spans="1:13" ht="34.15" customHeight="1">
      <c r="A57" s="45" t="s">
        <v>251</v>
      </c>
      <c r="B57" s="45" t="s">
        <v>233</v>
      </c>
      <c r="C57" s="45" t="s">
        <v>248</v>
      </c>
      <c r="D57" s="46">
        <v>1200</v>
      </c>
      <c r="E57" s="45" t="s">
        <v>396</v>
      </c>
      <c r="F57" s="45" t="s">
        <v>276</v>
      </c>
      <c r="G57" s="45" t="s">
        <v>277</v>
      </c>
      <c r="H57" s="18" t="s">
        <v>397</v>
      </c>
      <c r="I57" s="12" t="s">
        <v>279</v>
      </c>
      <c r="J57" s="12" t="s">
        <v>307</v>
      </c>
      <c r="K57" s="12" t="s">
        <v>398</v>
      </c>
      <c r="L57" s="12" t="s">
        <v>399</v>
      </c>
      <c r="M57" s="12">
        <v>7</v>
      </c>
    </row>
    <row r="58" spans="1:13" ht="34.15" customHeight="1">
      <c r="A58" s="45"/>
      <c r="B58" s="45"/>
      <c r="C58" s="45"/>
      <c r="D58" s="46"/>
      <c r="E58" s="45"/>
      <c r="F58" s="45"/>
      <c r="G58" s="45"/>
      <c r="H58" s="18" t="s">
        <v>400</v>
      </c>
      <c r="I58" s="12" t="s">
        <v>279</v>
      </c>
      <c r="J58" s="12" t="s">
        <v>307</v>
      </c>
      <c r="K58" s="12" t="s">
        <v>401</v>
      </c>
      <c r="L58" s="12" t="s">
        <v>399</v>
      </c>
      <c r="M58" s="12">
        <v>8</v>
      </c>
    </row>
    <row r="59" spans="1:13" ht="34.15" customHeight="1">
      <c r="A59" s="45"/>
      <c r="B59" s="45"/>
      <c r="C59" s="45"/>
      <c r="D59" s="46"/>
      <c r="E59" s="45"/>
      <c r="F59" s="45"/>
      <c r="G59" s="45" t="s">
        <v>283</v>
      </c>
      <c r="H59" s="18" t="s">
        <v>402</v>
      </c>
      <c r="I59" s="12" t="s">
        <v>279</v>
      </c>
      <c r="J59" s="12" t="s">
        <v>280</v>
      </c>
      <c r="K59" s="12" t="s">
        <v>310</v>
      </c>
      <c r="L59" s="12" t="s">
        <v>309</v>
      </c>
      <c r="M59" s="12">
        <v>8</v>
      </c>
    </row>
    <row r="60" spans="1:13" ht="34.15" customHeight="1">
      <c r="A60" s="45"/>
      <c r="B60" s="45"/>
      <c r="C60" s="45"/>
      <c r="D60" s="46"/>
      <c r="E60" s="45"/>
      <c r="F60" s="45"/>
      <c r="G60" s="45"/>
      <c r="H60" s="18" t="s">
        <v>403</v>
      </c>
      <c r="I60" s="12" t="s">
        <v>279</v>
      </c>
      <c r="J60" s="12" t="s">
        <v>280</v>
      </c>
      <c r="K60" s="12" t="s">
        <v>310</v>
      </c>
      <c r="L60" s="12" t="s">
        <v>309</v>
      </c>
      <c r="M60" s="12">
        <v>7</v>
      </c>
    </row>
    <row r="61" spans="1:13" ht="34.15" customHeight="1">
      <c r="A61" s="45"/>
      <c r="B61" s="45"/>
      <c r="C61" s="45"/>
      <c r="D61" s="46"/>
      <c r="E61" s="45"/>
      <c r="F61" s="45"/>
      <c r="G61" s="45" t="s">
        <v>287</v>
      </c>
      <c r="H61" s="18" t="s">
        <v>404</v>
      </c>
      <c r="I61" s="12" t="s">
        <v>285</v>
      </c>
      <c r="J61" s="12"/>
      <c r="K61" s="12" t="s">
        <v>405</v>
      </c>
      <c r="L61" s="12"/>
      <c r="M61" s="12">
        <v>5</v>
      </c>
    </row>
    <row r="62" spans="1:13" ht="34.15" customHeight="1">
      <c r="A62" s="45"/>
      <c r="B62" s="45"/>
      <c r="C62" s="45"/>
      <c r="D62" s="46"/>
      <c r="E62" s="45"/>
      <c r="F62" s="45"/>
      <c r="G62" s="45"/>
      <c r="H62" s="18" t="s">
        <v>406</v>
      </c>
      <c r="I62" s="12" t="s">
        <v>285</v>
      </c>
      <c r="J62" s="12"/>
      <c r="K62" s="12" t="s">
        <v>407</v>
      </c>
      <c r="L62" s="12"/>
      <c r="M62" s="12">
        <v>5</v>
      </c>
    </row>
    <row r="63" spans="1:13" ht="34.15" customHeight="1">
      <c r="A63" s="45"/>
      <c r="B63" s="45"/>
      <c r="C63" s="45"/>
      <c r="D63" s="46"/>
      <c r="E63" s="45"/>
      <c r="F63" s="45"/>
      <c r="G63" s="45" t="s">
        <v>291</v>
      </c>
      <c r="H63" s="18" t="s">
        <v>408</v>
      </c>
      <c r="I63" s="12" t="s">
        <v>311</v>
      </c>
      <c r="J63" s="12" t="s">
        <v>312</v>
      </c>
      <c r="K63" s="12" t="s">
        <v>409</v>
      </c>
      <c r="L63" s="12" t="s">
        <v>410</v>
      </c>
      <c r="M63" s="12">
        <v>5</v>
      </c>
    </row>
    <row r="64" spans="1:13" ht="34.15" customHeight="1">
      <c r="A64" s="45"/>
      <c r="B64" s="45"/>
      <c r="C64" s="45"/>
      <c r="D64" s="46"/>
      <c r="E64" s="45"/>
      <c r="F64" s="45"/>
      <c r="G64" s="45"/>
      <c r="H64" s="18" t="s">
        <v>411</v>
      </c>
      <c r="I64" s="12" t="s">
        <v>311</v>
      </c>
      <c r="J64" s="12" t="s">
        <v>312</v>
      </c>
      <c r="K64" s="12" t="s">
        <v>320</v>
      </c>
      <c r="L64" s="12" t="s">
        <v>412</v>
      </c>
      <c r="M64" s="12">
        <v>5</v>
      </c>
    </row>
    <row r="65" spans="1:13" ht="40.700000000000003" customHeight="1">
      <c r="A65" s="45"/>
      <c r="B65" s="45"/>
      <c r="C65" s="45"/>
      <c r="D65" s="46"/>
      <c r="E65" s="45"/>
      <c r="F65" s="45" t="s">
        <v>295</v>
      </c>
      <c r="G65" s="18" t="s">
        <v>298</v>
      </c>
      <c r="H65" s="18" t="s">
        <v>413</v>
      </c>
      <c r="I65" s="12" t="s">
        <v>285</v>
      </c>
      <c r="J65" s="12"/>
      <c r="K65" s="12" t="s">
        <v>338</v>
      </c>
      <c r="L65" s="12"/>
      <c r="M65" s="12">
        <v>15</v>
      </c>
    </row>
    <row r="66" spans="1:13" ht="34.15" customHeight="1">
      <c r="A66" s="45"/>
      <c r="B66" s="45"/>
      <c r="C66" s="45"/>
      <c r="D66" s="46"/>
      <c r="E66" s="45"/>
      <c r="F66" s="45"/>
      <c r="G66" s="18" t="s">
        <v>301</v>
      </c>
      <c r="H66" s="18" t="s">
        <v>395</v>
      </c>
      <c r="I66" s="12" t="s">
        <v>285</v>
      </c>
      <c r="J66" s="12"/>
      <c r="K66" s="12" t="s">
        <v>414</v>
      </c>
      <c r="L66" s="12"/>
      <c r="M66" s="12">
        <v>15</v>
      </c>
    </row>
    <row r="67" spans="1:13" ht="34.15" customHeight="1">
      <c r="A67" s="45"/>
      <c r="B67" s="45"/>
      <c r="C67" s="45"/>
      <c r="D67" s="46"/>
      <c r="E67" s="45"/>
      <c r="F67" s="18" t="s">
        <v>304</v>
      </c>
      <c r="G67" s="18" t="s">
        <v>305</v>
      </c>
      <c r="H67" s="18" t="s">
        <v>415</v>
      </c>
      <c r="I67" s="12" t="s">
        <v>279</v>
      </c>
      <c r="J67" s="12" t="s">
        <v>307</v>
      </c>
      <c r="K67" s="12" t="s">
        <v>308</v>
      </c>
      <c r="L67" s="12" t="s">
        <v>309</v>
      </c>
      <c r="M67" s="12">
        <v>10</v>
      </c>
    </row>
    <row r="68" spans="1:13" ht="34.15" customHeight="1">
      <c r="A68" s="47" t="s">
        <v>253</v>
      </c>
      <c r="B68" s="47" t="s">
        <v>233</v>
      </c>
      <c r="C68" s="47" t="s">
        <v>248</v>
      </c>
      <c r="D68" s="47">
        <v>5</v>
      </c>
      <c r="E68" s="47" t="s">
        <v>416</v>
      </c>
      <c r="F68" s="45" t="s">
        <v>276</v>
      </c>
      <c r="G68" s="45" t="s">
        <v>277</v>
      </c>
      <c r="H68" s="18" t="s">
        <v>417</v>
      </c>
      <c r="I68" s="12" t="s">
        <v>279</v>
      </c>
      <c r="J68" s="12" t="s">
        <v>280</v>
      </c>
      <c r="K68" s="12" t="s">
        <v>418</v>
      </c>
      <c r="L68" s="12" t="s">
        <v>314</v>
      </c>
      <c r="M68" s="12">
        <v>8</v>
      </c>
    </row>
    <row r="69" spans="1:13" ht="34.15" customHeight="1">
      <c r="A69" s="48"/>
      <c r="B69" s="48"/>
      <c r="C69" s="48"/>
      <c r="D69" s="48"/>
      <c r="E69" s="48"/>
      <c r="F69" s="45"/>
      <c r="G69" s="45"/>
      <c r="H69" s="18" t="s">
        <v>419</v>
      </c>
      <c r="I69" s="12" t="s">
        <v>279</v>
      </c>
      <c r="J69" s="12" t="s">
        <v>280</v>
      </c>
      <c r="K69" s="12" t="s">
        <v>343</v>
      </c>
      <c r="L69" s="12" t="s">
        <v>314</v>
      </c>
      <c r="M69" s="12">
        <v>7</v>
      </c>
    </row>
    <row r="70" spans="1:13" ht="34.15" customHeight="1">
      <c r="A70" s="48"/>
      <c r="B70" s="48"/>
      <c r="C70" s="48"/>
      <c r="D70" s="48"/>
      <c r="E70" s="48"/>
      <c r="F70" s="45"/>
      <c r="G70" s="45" t="s">
        <v>283</v>
      </c>
      <c r="H70" s="18" t="s">
        <v>420</v>
      </c>
      <c r="I70" s="12" t="s">
        <v>285</v>
      </c>
      <c r="J70" s="12"/>
      <c r="K70" s="12" t="s">
        <v>421</v>
      </c>
      <c r="L70" s="12"/>
      <c r="M70" s="12">
        <v>8</v>
      </c>
    </row>
    <row r="71" spans="1:13" ht="34.15" customHeight="1">
      <c r="A71" s="48"/>
      <c r="B71" s="48"/>
      <c r="C71" s="48"/>
      <c r="D71" s="48"/>
      <c r="E71" s="48"/>
      <c r="F71" s="45"/>
      <c r="G71" s="45"/>
      <c r="H71" s="18" t="s">
        <v>422</v>
      </c>
      <c r="I71" s="12" t="s">
        <v>279</v>
      </c>
      <c r="J71" s="12" t="s">
        <v>280</v>
      </c>
      <c r="K71" s="12" t="s">
        <v>310</v>
      </c>
      <c r="L71" s="12" t="s">
        <v>309</v>
      </c>
      <c r="M71" s="12">
        <v>7</v>
      </c>
    </row>
    <row r="72" spans="1:13" ht="34.15" customHeight="1">
      <c r="A72" s="48"/>
      <c r="B72" s="48"/>
      <c r="C72" s="48"/>
      <c r="D72" s="48"/>
      <c r="E72" s="48"/>
      <c r="F72" s="45"/>
      <c r="G72" s="45" t="s">
        <v>287</v>
      </c>
      <c r="H72" s="18" t="s">
        <v>423</v>
      </c>
      <c r="I72" s="12" t="s">
        <v>285</v>
      </c>
      <c r="J72" s="12"/>
      <c r="K72" s="12" t="s">
        <v>424</v>
      </c>
      <c r="L72" s="12"/>
      <c r="M72" s="12">
        <v>5</v>
      </c>
    </row>
    <row r="73" spans="1:13" ht="34.15" customHeight="1">
      <c r="A73" s="48"/>
      <c r="B73" s="48"/>
      <c r="C73" s="48"/>
      <c r="D73" s="48"/>
      <c r="E73" s="48"/>
      <c r="F73" s="45"/>
      <c r="G73" s="45"/>
      <c r="H73" s="18" t="s">
        <v>425</v>
      </c>
      <c r="I73" s="12" t="s">
        <v>285</v>
      </c>
      <c r="J73" s="12"/>
      <c r="K73" s="12" t="s">
        <v>426</v>
      </c>
      <c r="L73" s="12"/>
      <c r="M73" s="12">
        <v>5</v>
      </c>
    </row>
    <row r="74" spans="1:13" ht="34.15" customHeight="1">
      <c r="A74" s="48"/>
      <c r="B74" s="48"/>
      <c r="C74" s="48"/>
      <c r="D74" s="48"/>
      <c r="E74" s="48"/>
      <c r="F74" s="45"/>
      <c r="G74" s="45" t="s">
        <v>291</v>
      </c>
      <c r="H74" s="18" t="s">
        <v>427</v>
      </c>
      <c r="I74" s="12" t="s">
        <v>311</v>
      </c>
      <c r="J74" s="12" t="s">
        <v>312</v>
      </c>
      <c r="K74" s="12" t="s">
        <v>293</v>
      </c>
      <c r="L74" s="12" t="s">
        <v>294</v>
      </c>
      <c r="M74" s="12">
        <v>5</v>
      </c>
    </row>
    <row r="75" spans="1:13" ht="34.15" customHeight="1">
      <c r="A75" s="48"/>
      <c r="B75" s="48"/>
      <c r="C75" s="48"/>
      <c r="D75" s="48"/>
      <c r="E75" s="48"/>
      <c r="F75" s="45"/>
      <c r="G75" s="45"/>
      <c r="H75" s="18" t="s">
        <v>428</v>
      </c>
      <c r="I75" s="12" t="s">
        <v>311</v>
      </c>
      <c r="J75" s="12" t="s">
        <v>312</v>
      </c>
      <c r="K75" s="12" t="s">
        <v>418</v>
      </c>
      <c r="L75" s="12" t="s">
        <v>294</v>
      </c>
      <c r="M75" s="12">
        <v>5</v>
      </c>
    </row>
    <row r="76" spans="1:13" ht="40.700000000000003" customHeight="1">
      <c r="A76" s="48"/>
      <c r="B76" s="48"/>
      <c r="C76" s="48"/>
      <c r="D76" s="48"/>
      <c r="E76" s="48"/>
      <c r="F76" s="45" t="s">
        <v>295</v>
      </c>
      <c r="G76" s="18" t="s">
        <v>298</v>
      </c>
      <c r="H76" s="18" t="s">
        <v>429</v>
      </c>
      <c r="I76" s="12" t="s">
        <v>285</v>
      </c>
      <c r="J76" s="12"/>
      <c r="K76" s="12" t="s">
        <v>430</v>
      </c>
      <c r="L76" s="12"/>
      <c r="M76" s="12">
        <v>15</v>
      </c>
    </row>
    <row r="77" spans="1:13" ht="34.15" customHeight="1">
      <c r="A77" s="48"/>
      <c r="B77" s="48"/>
      <c r="C77" s="48"/>
      <c r="D77" s="48"/>
      <c r="E77" s="48"/>
      <c r="F77" s="45"/>
      <c r="G77" s="18" t="s">
        <v>301</v>
      </c>
      <c r="H77" s="18" t="s">
        <v>395</v>
      </c>
      <c r="I77" s="12" t="s">
        <v>285</v>
      </c>
      <c r="J77" s="12"/>
      <c r="K77" s="12" t="s">
        <v>376</v>
      </c>
      <c r="L77" s="12"/>
      <c r="M77" s="12">
        <v>15</v>
      </c>
    </row>
    <row r="78" spans="1:13" ht="34.15" customHeight="1">
      <c r="A78" s="49"/>
      <c r="B78" s="49"/>
      <c r="C78" s="49"/>
      <c r="D78" s="49"/>
      <c r="E78" s="49"/>
      <c r="F78" s="18" t="s">
        <v>304</v>
      </c>
      <c r="G78" s="18" t="s">
        <v>305</v>
      </c>
      <c r="H78" s="18" t="s">
        <v>431</v>
      </c>
      <c r="I78" s="12" t="s">
        <v>279</v>
      </c>
      <c r="J78" s="12" t="s">
        <v>307</v>
      </c>
      <c r="K78" s="12" t="s">
        <v>308</v>
      </c>
      <c r="L78" s="12" t="s">
        <v>309</v>
      </c>
      <c r="M78" s="12">
        <v>10</v>
      </c>
    </row>
    <row r="79" spans="1:13" ht="34.15" customHeight="1">
      <c r="A79" s="45" t="s">
        <v>257</v>
      </c>
      <c r="B79" s="45" t="s">
        <v>233</v>
      </c>
      <c r="C79" s="45" t="s">
        <v>248</v>
      </c>
      <c r="D79" s="46">
        <v>9.5</v>
      </c>
      <c r="E79" s="45" t="s">
        <v>432</v>
      </c>
      <c r="F79" s="45" t="s">
        <v>276</v>
      </c>
      <c r="G79" s="45" t="s">
        <v>277</v>
      </c>
      <c r="H79" s="18" t="s">
        <v>433</v>
      </c>
      <c r="I79" s="12" t="s">
        <v>279</v>
      </c>
      <c r="J79" s="12" t="s">
        <v>307</v>
      </c>
      <c r="K79" s="12" t="s">
        <v>326</v>
      </c>
      <c r="L79" s="12" t="s">
        <v>434</v>
      </c>
      <c r="M79" s="12">
        <v>8</v>
      </c>
    </row>
    <row r="80" spans="1:13" ht="34.15" customHeight="1">
      <c r="A80" s="45"/>
      <c r="B80" s="45"/>
      <c r="C80" s="45"/>
      <c r="D80" s="46"/>
      <c r="E80" s="45"/>
      <c r="F80" s="45"/>
      <c r="G80" s="45"/>
      <c r="H80" s="18" t="s">
        <v>435</v>
      </c>
      <c r="I80" s="12" t="s">
        <v>279</v>
      </c>
      <c r="J80" s="12" t="s">
        <v>307</v>
      </c>
      <c r="K80" s="12" t="s">
        <v>436</v>
      </c>
      <c r="L80" s="12" t="s">
        <v>321</v>
      </c>
      <c r="M80" s="12">
        <v>7</v>
      </c>
    </row>
    <row r="81" spans="1:13" ht="34.15" customHeight="1">
      <c r="A81" s="45"/>
      <c r="B81" s="45"/>
      <c r="C81" s="45"/>
      <c r="D81" s="46"/>
      <c r="E81" s="45"/>
      <c r="F81" s="45"/>
      <c r="G81" s="45" t="s">
        <v>283</v>
      </c>
      <c r="H81" s="18" t="s">
        <v>437</v>
      </c>
      <c r="I81" s="12" t="s">
        <v>279</v>
      </c>
      <c r="J81" s="12" t="s">
        <v>307</v>
      </c>
      <c r="K81" s="12" t="s">
        <v>438</v>
      </c>
      <c r="L81" s="12" t="s">
        <v>309</v>
      </c>
      <c r="M81" s="12">
        <v>8</v>
      </c>
    </row>
    <row r="82" spans="1:13" ht="34.15" customHeight="1">
      <c r="A82" s="45"/>
      <c r="B82" s="45"/>
      <c r="C82" s="45"/>
      <c r="D82" s="46"/>
      <c r="E82" s="45"/>
      <c r="F82" s="45"/>
      <c r="G82" s="45"/>
      <c r="H82" s="18" t="s">
        <v>439</v>
      </c>
      <c r="I82" s="12" t="s">
        <v>279</v>
      </c>
      <c r="J82" s="12" t="s">
        <v>307</v>
      </c>
      <c r="K82" s="12" t="s">
        <v>438</v>
      </c>
      <c r="L82" s="12" t="s">
        <v>309</v>
      </c>
      <c r="M82" s="12">
        <v>7</v>
      </c>
    </row>
    <row r="83" spans="1:13" ht="34.15" customHeight="1">
      <c r="A83" s="45"/>
      <c r="B83" s="45"/>
      <c r="C83" s="45"/>
      <c r="D83" s="46"/>
      <c r="E83" s="45"/>
      <c r="F83" s="45"/>
      <c r="G83" s="45" t="s">
        <v>287</v>
      </c>
      <c r="H83" s="18" t="s">
        <v>440</v>
      </c>
      <c r="I83" s="12" t="s">
        <v>285</v>
      </c>
      <c r="J83" s="12"/>
      <c r="K83" s="12" t="s">
        <v>441</v>
      </c>
      <c r="L83" s="12"/>
      <c r="M83" s="12">
        <v>5</v>
      </c>
    </row>
    <row r="84" spans="1:13" ht="34.15" customHeight="1">
      <c r="A84" s="45"/>
      <c r="B84" s="45"/>
      <c r="C84" s="45"/>
      <c r="D84" s="46"/>
      <c r="E84" s="45"/>
      <c r="F84" s="45"/>
      <c r="G84" s="45"/>
      <c r="H84" s="18" t="s">
        <v>442</v>
      </c>
      <c r="I84" s="12" t="s">
        <v>285</v>
      </c>
      <c r="J84" s="12"/>
      <c r="K84" s="12" t="s">
        <v>443</v>
      </c>
      <c r="L84" s="12"/>
      <c r="M84" s="12">
        <v>5</v>
      </c>
    </row>
    <row r="85" spans="1:13" ht="34.15" customHeight="1">
      <c r="A85" s="45"/>
      <c r="B85" s="45"/>
      <c r="C85" s="45"/>
      <c r="D85" s="46"/>
      <c r="E85" s="45"/>
      <c r="F85" s="45"/>
      <c r="G85" s="45" t="s">
        <v>291</v>
      </c>
      <c r="H85" s="18" t="s">
        <v>444</v>
      </c>
      <c r="I85" s="12" t="s">
        <v>311</v>
      </c>
      <c r="J85" s="12" t="s">
        <v>312</v>
      </c>
      <c r="K85" s="12" t="s">
        <v>371</v>
      </c>
      <c r="L85" s="12" t="s">
        <v>294</v>
      </c>
      <c r="M85" s="12">
        <v>5</v>
      </c>
    </row>
    <row r="86" spans="1:13" ht="34.15" customHeight="1">
      <c r="A86" s="45"/>
      <c r="B86" s="45"/>
      <c r="C86" s="45"/>
      <c r="D86" s="46"/>
      <c r="E86" s="45"/>
      <c r="F86" s="45"/>
      <c r="G86" s="45"/>
      <c r="H86" s="18" t="s">
        <v>445</v>
      </c>
      <c r="I86" s="12" t="s">
        <v>311</v>
      </c>
      <c r="J86" s="12" t="s">
        <v>312</v>
      </c>
      <c r="K86" s="12" t="s">
        <v>446</v>
      </c>
      <c r="L86" s="12" t="s">
        <v>294</v>
      </c>
      <c r="M86" s="12">
        <v>5</v>
      </c>
    </row>
    <row r="87" spans="1:13" ht="40.700000000000003" customHeight="1">
      <c r="A87" s="45"/>
      <c r="B87" s="45"/>
      <c r="C87" s="45"/>
      <c r="D87" s="46"/>
      <c r="E87" s="45"/>
      <c r="F87" s="45" t="s">
        <v>295</v>
      </c>
      <c r="G87" s="18" t="s">
        <v>298</v>
      </c>
      <c r="H87" s="18" t="s">
        <v>447</v>
      </c>
      <c r="I87" s="12" t="s">
        <v>285</v>
      </c>
      <c r="J87" s="12"/>
      <c r="K87" s="12" t="s">
        <v>448</v>
      </c>
      <c r="L87" s="12"/>
      <c r="M87" s="12">
        <v>15</v>
      </c>
    </row>
    <row r="88" spans="1:13" ht="34.15" customHeight="1">
      <c r="A88" s="45"/>
      <c r="B88" s="45"/>
      <c r="C88" s="45"/>
      <c r="D88" s="46"/>
      <c r="E88" s="45"/>
      <c r="F88" s="45"/>
      <c r="G88" s="18" t="s">
        <v>301</v>
      </c>
      <c r="H88" s="18" t="s">
        <v>449</v>
      </c>
      <c r="I88" s="12" t="s">
        <v>285</v>
      </c>
      <c r="J88" s="12"/>
      <c r="K88" s="12" t="s">
        <v>339</v>
      </c>
      <c r="L88" s="12"/>
      <c r="M88" s="12">
        <v>15</v>
      </c>
    </row>
    <row r="89" spans="1:13" ht="34.15" customHeight="1">
      <c r="A89" s="45"/>
      <c r="B89" s="45"/>
      <c r="C89" s="45"/>
      <c r="D89" s="46"/>
      <c r="E89" s="45"/>
      <c r="F89" s="18" t="s">
        <v>304</v>
      </c>
      <c r="G89" s="18" t="s">
        <v>305</v>
      </c>
      <c r="H89" s="18" t="s">
        <v>431</v>
      </c>
      <c r="I89" s="12" t="s">
        <v>279</v>
      </c>
      <c r="J89" s="12" t="s">
        <v>307</v>
      </c>
      <c r="K89" s="12" t="s">
        <v>308</v>
      </c>
      <c r="L89" s="12" t="s">
        <v>309</v>
      </c>
      <c r="M89" s="12">
        <v>10</v>
      </c>
    </row>
    <row r="90" spans="1:13" ht="34.15" customHeight="1">
      <c r="A90" s="47" t="s">
        <v>254</v>
      </c>
      <c r="B90" s="47" t="s">
        <v>233</v>
      </c>
      <c r="C90" s="47" t="s">
        <v>248</v>
      </c>
      <c r="D90" s="47">
        <v>28.5</v>
      </c>
      <c r="E90" s="47" t="s">
        <v>450</v>
      </c>
      <c r="F90" s="45" t="s">
        <v>276</v>
      </c>
      <c r="G90" s="45" t="s">
        <v>277</v>
      </c>
      <c r="H90" s="18" t="s">
        <v>451</v>
      </c>
      <c r="I90" s="12" t="s">
        <v>279</v>
      </c>
      <c r="J90" s="12" t="s">
        <v>307</v>
      </c>
      <c r="K90" s="12" t="s">
        <v>364</v>
      </c>
      <c r="L90" s="12" t="s">
        <v>321</v>
      </c>
      <c r="M90" s="12">
        <v>7</v>
      </c>
    </row>
    <row r="91" spans="1:13" ht="34.15" customHeight="1">
      <c r="A91" s="48"/>
      <c r="B91" s="48"/>
      <c r="C91" s="48"/>
      <c r="D91" s="48"/>
      <c r="E91" s="48"/>
      <c r="F91" s="45"/>
      <c r="G91" s="45"/>
      <c r="H91" s="18" t="s">
        <v>452</v>
      </c>
      <c r="I91" s="12" t="s">
        <v>279</v>
      </c>
      <c r="J91" s="12" t="s">
        <v>280</v>
      </c>
      <c r="K91" s="12" t="s">
        <v>453</v>
      </c>
      <c r="L91" s="12" t="s">
        <v>434</v>
      </c>
      <c r="M91" s="12">
        <v>8</v>
      </c>
    </row>
    <row r="92" spans="1:13" ht="34.15" customHeight="1">
      <c r="A92" s="48"/>
      <c r="B92" s="48"/>
      <c r="C92" s="48"/>
      <c r="D92" s="48"/>
      <c r="E92" s="48"/>
      <c r="F92" s="45"/>
      <c r="G92" s="45" t="s">
        <v>283</v>
      </c>
      <c r="H92" s="18" t="s">
        <v>454</v>
      </c>
      <c r="I92" s="12" t="s">
        <v>279</v>
      </c>
      <c r="J92" s="12" t="s">
        <v>307</v>
      </c>
      <c r="K92" s="12" t="s">
        <v>455</v>
      </c>
      <c r="L92" s="12" t="s">
        <v>309</v>
      </c>
      <c r="M92" s="12">
        <v>8</v>
      </c>
    </row>
    <row r="93" spans="1:13" ht="34.15" customHeight="1">
      <c r="A93" s="48"/>
      <c r="B93" s="48"/>
      <c r="C93" s="48"/>
      <c r="D93" s="48"/>
      <c r="E93" s="48"/>
      <c r="F93" s="45"/>
      <c r="G93" s="45"/>
      <c r="H93" s="18" t="s">
        <v>456</v>
      </c>
      <c r="I93" s="12" t="s">
        <v>279</v>
      </c>
      <c r="J93" s="12" t="s">
        <v>307</v>
      </c>
      <c r="K93" s="12" t="s">
        <v>348</v>
      </c>
      <c r="L93" s="12" t="s">
        <v>309</v>
      </c>
      <c r="M93" s="12">
        <v>7</v>
      </c>
    </row>
    <row r="94" spans="1:13" ht="34.15" customHeight="1">
      <c r="A94" s="48"/>
      <c r="B94" s="48"/>
      <c r="C94" s="48"/>
      <c r="D94" s="48"/>
      <c r="E94" s="48"/>
      <c r="F94" s="45"/>
      <c r="G94" s="45" t="s">
        <v>287</v>
      </c>
      <c r="H94" s="18" t="s">
        <v>457</v>
      </c>
      <c r="I94" s="12" t="s">
        <v>279</v>
      </c>
      <c r="J94" s="12" t="s">
        <v>280</v>
      </c>
      <c r="K94" s="12" t="s">
        <v>331</v>
      </c>
      <c r="L94" s="12" t="s">
        <v>458</v>
      </c>
      <c r="M94" s="12">
        <v>5</v>
      </c>
    </row>
    <row r="95" spans="1:13" ht="34.15" customHeight="1">
      <c r="A95" s="48"/>
      <c r="B95" s="48"/>
      <c r="C95" s="48"/>
      <c r="D95" s="48"/>
      <c r="E95" s="48"/>
      <c r="F95" s="45"/>
      <c r="G95" s="45"/>
      <c r="H95" s="18" t="s">
        <v>459</v>
      </c>
      <c r="I95" s="12" t="s">
        <v>311</v>
      </c>
      <c r="J95" s="12" t="s">
        <v>312</v>
      </c>
      <c r="K95" s="12" t="s">
        <v>446</v>
      </c>
      <c r="L95" s="12" t="s">
        <v>458</v>
      </c>
      <c r="M95" s="12">
        <v>5</v>
      </c>
    </row>
    <row r="96" spans="1:13" ht="34.15" customHeight="1">
      <c r="A96" s="48"/>
      <c r="B96" s="48"/>
      <c r="C96" s="48"/>
      <c r="D96" s="48"/>
      <c r="E96" s="48"/>
      <c r="F96" s="45"/>
      <c r="G96" s="45" t="s">
        <v>291</v>
      </c>
      <c r="H96" s="18" t="s">
        <v>460</v>
      </c>
      <c r="I96" s="12" t="s">
        <v>311</v>
      </c>
      <c r="J96" s="12" t="s">
        <v>312</v>
      </c>
      <c r="K96" s="12" t="s">
        <v>461</v>
      </c>
      <c r="L96" s="12" t="s">
        <v>462</v>
      </c>
      <c r="M96" s="12">
        <v>5</v>
      </c>
    </row>
    <row r="97" spans="1:13" ht="34.15" customHeight="1">
      <c r="A97" s="48"/>
      <c r="B97" s="48"/>
      <c r="C97" s="48"/>
      <c r="D97" s="48"/>
      <c r="E97" s="48"/>
      <c r="F97" s="45"/>
      <c r="G97" s="45"/>
      <c r="H97" s="18" t="s">
        <v>463</v>
      </c>
      <c r="I97" s="12" t="s">
        <v>311</v>
      </c>
      <c r="J97" s="12" t="s">
        <v>312</v>
      </c>
      <c r="K97" s="12" t="s">
        <v>313</v>
      </c>
      <c r="L97" s="12" t="s">
        <v>294</v>
      </c>
      <c r="M97" s="12">
        <v>5</v>
      </c>
    </row>
    <row r="98" spans="1:13" ht="40.700000000000003" customHeight="1">
      <c r="A98" s="48"/>
      <c r="B98" s="48"/>
      <c r="C98" s="48"/>
      <c r="D98" s="48"/>
      <c r="E98" s="48"/>
      <c r="F98" s="18" t="s">
        <v>295</v>
      </c>
      <c r="G98" s="18" t="s">
        <v>298</v>
      </c>
      <c r="H98" s="18" t="s">
        <v>464</v>
      </c>
      <c r="I98" s="12" t="s">
        <v>285</v>
      </c>
      <c r="J98" s="12"/>
      <c r="K98" s="12" t="s">
        <v>465</v>
      </c>
      <c r="L98" s="12"/>
      <c r="M98" s="12">
        <v>15</v>
      </c>
    </row>
    <row r="99" spans="1:13" ht="34.15" customHeight="1">
      <c r="A99" s="48"/>
      <c r="B99" s="48"/>
      <c r="C99" s="48"/>
      <c r="D99" s="48"/>
      <c r="E99" s="48"/>
      <c r="F99" s="18" t="s">
        <v>295</v>
      </c>
      <c r="G99" s="18" t="s">
        <v>301</v>
      </c>
      <c r="H99" s="18" t="s">
        <v>466</v>
      </c>
      <c r="I99" s="12" t="s">
        <v>285</v>
      </c>
      <c r="J99" s="12"/>
      <c r="K99" s="12" t="s">
        <v>376</v>
      </c>
      <c r="L99" s="12"/>
      <c r="M99" s="12">
        <v>15</v>
      </c>
    </row>
    <row r="100" spans="1:13" ht="34.15" customHeight="1">
      <c r="A100" s="49"/>
      <c r="B100" s="49"/>
      <c r="C100" s="49"/>
      <c r="D100" s="49"/>
      <c r="E100" s="49"/>
      <c r="F100" s="18" t="s">
        <v>304</v>
      </c>
      <c r="G100" s="18" t="s">
        <v>305</v>
      </c>
      <c r="H100" s="18" t="s">
        <v>360</v>
      </c>
      <c r="I100" s="12" t="s">
        <v>279</v>
      </c>
      <c r="J100" s="12" t="s">
        <v>307</v>
      </c>
      <c r="K100" s="12" t="s">
        <v>308</v>
      </c>
      <c r="L100" s="12" t="s">
        <v>309</v>
      </c>
      <c r="M100" s="12">
        <v>10</v>
      </c>
    </row>
    <row r="101" spans="1:13" ht="34.15" customHeight="1">
      <c r="A101" s="45" t="s">
        <v>250</v>
      </c>
      <c r="B101" s="45" t="s">
        <v>233</v>
      </c>
      <c r="C101" s="45" t="s">
        <v>248</v>
      </c>
      <c r="D101" s="46">
        <v>21.85</v>
      </c>
      <c r="E101" s="45" t="s">
        <v>467</v>
      </c>
      <c r="F101" s="45" t="s">
        <v>276</v>
      </c>
      <c r="G101" s="45" t="s">
        <v>277</v>
      </c>
      <c r="H101" s="18" t="s">
        <v>468</v>
      </c>
      <c r="I101" s="12" t="s">
        <v>279</v>
      </c>
      <c r="J101" s="12" t="s">
        <v>307</v>
      </c>
      <c r="K101" s="12" t="s">
        <v>401</v>
      </c>
      <c r="L101" s="12" t="s">
        <v>434</v>
      </c>
      <c r="M101" s="12">
        <v>8</v>
      </c>
    </row>
    <row r="102" spans="1:13" ht="34.15" customHeight="1">
      <c r="A102" s="45"/>
      <c r="B102" s="45"/>
      <c r="C102" s="45"/>
      <c r="D102" s="46"/>
      <c r="E102" s="45"/>
      <c r="F102" s="45"/>
      <c r="G102" s="45"/>
      <c r="H102" s="18" t="s">
        <v>469</v>
      </c>
      <c r="I102" s="12" t="s">
        <v>279</v>
      </c>
      <c r="J102" s="12" t="s">
        <v>307</v>
      </c>
      <c r="K102" s="12" t="s">
        <v>401</v>
      </c>
      <c r="L102" s="12" t="s">
        <v>434</v>
      </c>
      <c r="M102" s="12">
        <v>7</v>
      </c>
    </row>
    <row r="103" spans="1:13" ht="34.15" customHeight="1">
      <c r="A103" s="45"/>
      <c r="B103" s="45"/>
      <c r="C103" s="45"/>
      <c r="D103" s="46"/>
      <c r="E103" s="45"/>
      <c r="F103" s="45"/>
      <c r="G103" s="45" t="s">
        <v>283</v>
      </c>
      <c r="H103" s="18" t="s">
        <v>470</v>
      </c>
      <c r="I103" s="12" t="s">
        <v>279</v>
      </c>
      <c r="J103" s="12" t="s">
        <v>307</v>
      </c>
      <c r="K103" s="12" t="s">
        <v>455</v>
      </c>
      <c r="L103" s="12" t="s">
        <v>309</v>
      </c>
      <c r="M103" s="12">
        <v>8</v>
      </c>
    </row>
    <row r="104" spans="1:13" ht="34.15" customHeight="1">
      <c r="A104" s="45"/>
      <c r="B104" s="45"/>
      <c r="C104" s="45"/>
      <c r="D104" s="46"/>
      <c r="E104" s="45"/>
      <c r="F104" s="45"/>
      <c r="G104" s="45"/>
      <c r="H104" s="18" t="s">
        <v>471</v>
      </c>
      <c r="I104" s="12" t="s">
        <v>311</v>
      </c>
      <c r="J104" s="12" t="s">
        <v>312</v>
      </c>
      <c r="K104" s="12" t="s">
        <v>343</v>
      </c>
      <c r="L104" s="12" t="s">
        <v>309</v>
      </c>
      <c r="M104" s="12">
        <v>7</v>
      </c>
    </row>
    <row r="105" spans="1:13" ht="34.15" customHeight="1">
      <c r="A105" s="45"/>
      <c r="B105" s="45"/>
      <c r="C105" s="45"/>
      <c r="D105" s="46"/>
      <c r="E105" s="45"/>
      <c r="F105" s="45"/>
      <c r="G105" s="45" t="s">
        <v>287</v>
      </c>
      <c r="H105" s="18" t="s">
        <v>472</v>
      </c>
      <c r="I105" s="12" t="s">
        <v>285</v>
      </c>
      <c r="J105" s="12"/>
      <c r="K105" s="12" t="s">
        <v>473</v>
      </c>
      <c r="L105" s="12"/>
      <c r="M105" s="12">
        <v>5</v>
      </c>
    </row>
    <row r="106" spans="1:13" ht="34.15" customHeight="1">
      <c r="A106" s="45"/>
      <c r="B106" s="45"/>
      <c r="C106" s="45"/>
      <c r="D106" s="46"/>
      <c r="E106" s="45"/>
      <c r="F106" s="45"/>
      <c r="G106" s="45"/>
      <c r="H106" s="18" t="s">
        <v>474</v>
      </c>
      <c r="I106" s="12" t="s">
        <v>285</v>
      </c>
      <c r="J106" s="12"/>
      <c r="K106" s="12" t="s">
        <v>473</v>
      </c>
      <c r="L106" s="12"/>
      <c r="M106" s="12">
        <v>5</v>
      </c>
    </row>
    <row r="107" spans="1:13" ht="34.15" customHeight="1">
      <c r="A107" s="45"/>
      <c r="B107" s="45"/>
      <c r="C107" s="45"/>
      <c r="D107" s="46"/>
      <c r="E107" s="45"/>
      <c r="F107" s="45"/>
      <c r="G107" s="45" t="s">
        <v>291</v>
      </c>
      <c r="H107" s="18" t="s">
        <v>475</v>
      </c>
      <c r="I107" s="12" t="s">
        <v>311</v>
      </c>
      <c r="J107" s="12" t="s">
        <v>312</v>
      </c>
      <c r="K107" s="12" t="s">
        <v>364</v>
      </c>
      <c r="L107" s="12" t="s">
        <v>476</v>
      </c>
      <c r="M107" s="12">
        <v>5</v>
      </c>
    </row>
    <row r="108" spans="1:13" ht="34.15" customHeight="1">
      <c r="A108" s="45"/>
      <c r="B108" s="45"/>
      <c r="C108" s="45"/>
      <c r="D108" s="46"/>
      <c r="E108" s="45"/>
      <c r="F108" s="45"/>
      <c r="G108" s="45"/>
      <c r="H108" s="18" t="s">
        <v>477</v>
      </c>
      <c r="I108" s="12" t="s">
        <v>311</v>
      </c>
      <c r="J108" s="12" t="s">
        <v>312</v>
      </c>
      <c r="K108" s="12" t="s">
        <v>364</v>
      </c>
      <c r="L108" s="12" t="s">
        <v>476</v>
      </c>
      <c r="M108" s="12">
        <v>5</v>
      </c>
    </row>
    <row r="109" spans="1:13" ht="34.15" customHeight="1">
      <c r="A109" s="45"/>
      <c r="B109" s="45"/>
      <c r="C109" s="45"/>
      <c r="D109" s="46"/>
      <c r="E109" s="45"/>
      <c r="F109" s="45" t="s">
        <v>295</v>
      </c>
      <c r="G109" s="18" t="s">
        <v>298</v>
      </c>
      <c r="H109" s="18" t="s">
        <v>478</v>
      </c>
      <c r="I109" s="12" t="s">
        <v>285</v>
      </c>
      <c r="J109" s="12"/>
      <c r="K109" s="12" t="s">
        <v>479</v>
      </c>
      <c r="L109" s="12"/>
      <c r="M109" s="12">
        <v>15</v>
      </c>
    </row>
    <row r="110" spans="1:13" ht="54.2" customHeight="1">
      <c r="A110" s="45"/>
      <c r="B110" s="45"/>
      <c r="C110" s="45"/>
      <c r="D110" s="46"/>
      <c r="E110" s="45"/>
      <c r="F110" s="45"/>
      <c r="G110" s="18" t="s">
        <v>301</v>
      </c>
      <c r="H110" s="18" t="s">
        <v>480</v>
      </c>
      <c r="I110" s="12" t="s">
        <v>285</v>
      </c>
      <c r="J110" s="12"/>
      <c r="K110" s="12" t="s">
        <v>339</v>
      </c>
      <c r="L110" s="12"/>
      <c r="M110" s="12">
        <v>15</v>
      </c>
    </row>
    <row r="111" spans="1:13" ht="34.15" customHeight="1">
      <c r="A111" s="45"/>
      <c r="B111" s="45"/>
      <c r="C111" s="45"/>
      <c r="D111" s="46"/>
      <c r="E111" s="45"/>
      <c r="F111" s="18" t="s">
        <v>304</v>
      </c>
      <c r="G111" s="18" t="s">
        <v>305</v>
      </c>
      <c r="H111" s="18" t="s">
        <v>306</v>
      </c>
      <c r="I111" s="12" t="s">
        <v>279</v>
      </c>
      <c r="J111" s="12" t="s">
        <v>307</v>
      </c>
      <c r="K111" s="12" t="s">
        <v>308</v>
      </c>
      <c r="L111" s="12" t="s">
        <v>309</v>
      </c>
      <c r="M111" s="12">
        <v>10</v>
      </c>
    </row>
    <row r="112" spans="1:13" ht="34.15" customHeight="1">
      <c r="A112" s="47" t="s">
        <v>249</v>
      </c>
      <c r="B112" s="47" t="s">
        <v>233</v>
      </c>
      <c r="C112" s="47" t="s">
        <v>248</v>
      </c>
      <c r="D112" s="47">
        <v>25.65</v>
      </c>
      <c r="E112" s="47" t="s">
        <v>481</v>
      </c>
      <c r="F112" s="45" t="s">
        <v>276</v>
      </c>
      <c r="G112" s="45" t="s">
        <v>277</v>
      </c>
      <c r="H112" s="18" t="s">
        <v>482</v>
      </c>
      <c r="I112" s="12" t="s">
        <v>279</v>
      </c>
      <c r="J112" s="12" t="s">
        <v>307</v>
      </c>
      <c r="K112" s="12" t="s">
        <v>483</v>
      </c>
      <c r="L112" s="12" t="s">
        <v>321</v>
      </c>
      <c r="M112" s="12">
        <v>8</v>
      </c>
    </row>
    <row r="113" spans="1:13" ht="34.15" customHeight="1">
      <c r="A113" s="48"/>
      <c r="B113" s="48"/>
      <c r="C113" s="48"/>
      <c r="D113" s="48"/>
      <c r="E113" s="48"/>
      <c r="F113" s="45"/>
      <c r="G113" s="45"/>
      <c r="H113" s="18" t="s">
        <v>484</v>
      </c>
      <c r="I113" s="12" t="s">
        <v>279</v>
      </c>
      <c r="J113" s="12" t="s">
        <v>307</v>
      </c>
      <c r="K113" s="12" t="s">
        <v>485</v>
      </c>
      <c r="L113" s="12" t="s">
        <v>321</v>
      </c>
      <c r="M113" s="12">
        <v>7</v>
      </c>
    </row>
    <row r="114" spans="1:13" ht="34.15" customHeight="1">
      <c r="A114" s="48"/>
      <c r="B114" s="48"/>
      <c r="C114" s="48"/>
      <c r="D114" s="48"/>
      <c r="E114" s="48"/>
      <c r="F114" s="45"/>
      <c r="G114" s="45" t="s">
        <v>283</v>
      </c>
      <c r="H114" s="18" t="s">
        <v>486</v>
      </c>
      <c r="I114" s="12" t="s">
        <v>279</v>
      </c>
      <c r="J114" s="12" t="s">
        <v>307</v>
      </c>
      <c r="K114" s="12" t="s">
        <v>326</v>
      </c>
      <c r="L114" s="12" t="s">
        <v>309</v>
      </c>
      <c r="M114" s="12">
        <v>7</v>
      </c>
    </row>
    <row r="115" spans="1:13" ht="34.15" customHeight="1">
      <c r="A115" s="48"/>
      <c r="B115" s="48"/>
      <c r="C115" s="48"/>
      <c r="D115" s="48"/>
      <c r="E115" s="48"/>
      <c r="F115" s="45"/>
      <c r="G115" s="45"/>
      <c r="H115" s="18" t="s">
        <v>487</v>
      </c>
      <c r="I115" s="12" t="s">
        <v>279</v>
      </c>
      <c r="J115" s="12" t="s">
        <v>307</v>
      </c>
      <c r="K115" s="12" t="s">
        <v>281</v>
      </c>
      <c r="L115" s="12" t="s">
        <v>309</v>
      </c>
      <c r="M115" s="12">
        <v>8</v>
      </c>
    </row>
    <row r="116" spans="1:13" ht="34.15" customHeight="1">
      <c r="A116" s="48"/>
      <c r="B116" s="48"/>
      <c r="C116" s="48"/>
      <c r="D116" s="48"/>
      <c r="E116" s="48"/>
      <c r="F116" s="45"/>
      <c r="G116" s="45" t="s">
        <v>287</v>
      </c>
      <c r="H116" s="18" t="s">
        <v>488</v>
      </c>
      <c r="I116" s="12" t="s">
        <v>311</v>
      </c>
      <c r="J116" s="12" t="s">
        <v>312</v>
      </c>
      <c r="K116" s="12" t="s">
        <v>489</v>
      </c>
      <c r="L116" s="12" t="s">
        <v>458</v>
      </c>
      <c r="M116" s="12">
        <v>5</v>
      </c>
    </row>
    <row r="117" spans="1:13" ht="34.15" customHeight="1">
      <c r="A117" s="48"/>
      <c r="B117" s="48"/>
      <c r="C117" s="48"/>
      <c r="D117" s="48"/>
      <c r="E117" s="48"/>
      <c r="F117" s="45"/>
      <c r="G117" s="45"/>
      <c r="H117" s="18" t="s">
        <v>490</v>
      </c>
      <c r="I117" s="12" t="s">
        <v>279</v>
      </c>
      <c r="J117" s="12" t="s">
        <v>280</v>
      </c>
      <c r="K117" s="12" t="s">
        <v>331</v>
      </c>
      <c r="L117" s="12" t="s">
        <v>458</v>
      </c>
      <c r="M117" s="12">
        <v>5</v>
      </c>
    </row>
    <row r="118" spans="1:13" ht="34.15" customHeight="1">
      <c r="A118" s="48"/>
      <c r="B118" s="48"/>
      <c r="C118" s="48"/>
      <c r="D118" s="48"/>
      <c r="E118" s="48"/>
      <c r="F118" s="45"/>
      <c r="G118" s="45" t="s">
        <v>291</v>
      </c>
      <c r="H118" s="18" t="s">
        <v>491</v>
      </c>
      <c r="I118" s="12" t="s">
        <v>311</v>
      </c>
      <c r="J118" s="12" t="s">
        <v>312</v>
      </c>
      <c r="K118" s="12" t="s">
        <v>492</v>
      </c>
      <c r="L118" s="12" t="s">
        <v>493</v>
      </c>
      <c r="M118" s="12">
        <v>5</v>
      </c>
    </row>
    <row r="119" spans="1:13" ht="34.15" customHeight="1">
      <c r="A119" s="48"/>
      <c r="B119" s="48"/>
      <c r="C119" s="48"/>
      <c r="D119" s="48"/>
      <c r="E119" s="48"/>
      <c r="F119" s="45"/>
      <c r="G119" s="45"/>
      <c r="H119" s="18" t="s">
        <v>494</v>
      </c>
      <c r="I119" s="12" t="s">
        <v>311</v>
      </c>
      <c r="J119" s="12" t="s">
        <v>312</v>
      </c>
      <c r="K119" s="12" t="s">
        <v>461</v>
      </c>
      <c r="L119" s="12" t="s">
        <v>495</v>
      </c>
      <c r="M119" s="12">
        <v>5</v>
      </c>
    </row>
    <row r="120" spans="1:13" ht="34.15" customHeight="1">
      <c r="A120" s="48"/>
      <c r="B120" s="48"/>
      <c r="C120" s="48"/>
      <c r="D120" s="48"/>
      <c r="E120" s="48"/>
      <c r="F120" s="45" t="s">
        <v>295</v>
      </c>
      <c r="G120" s="18" t="s">
        <v>298</v>
      </c>
      <c r="H120" s="18" t="s">
        <v>496</v>
      </c>
      <c r="I120" s="12" t="s">
        <v>285</v>
      </c>
      <c r="J120" s="12"/>
      <c r="K120" s="12" t="s">
        <v>497</v>
      </c>
      <c r="L120" s="12"/>
      <c r="M120" s="12">
        <v>15</v>
      </c>
    </row>
    <row r="121" spans="1:13" ht="34.15" customHeight="1">
      <c r="A121" s="48"/>
      <c r="B121" s="48"/>
      <c r="C121" s="48"/>
      <c r="D121" s="48"/>
      <c r="E121" s="48"/>
      <c r="F121" s="45"/>
      <c r="G121" s="18" t="s">
        <v>301</v>
      </c>
      <c r="H121" s="18" t="s">
        <v>498</v>
      </c>
      <c r="I121" s="12" t="s">
        <v>285</v>
      </c>
      <c r="J121" s="12"/>
      <c r="K121" s="12" t="s">
        <v>499</v>
      </c>
      <c r="L121" s="12"/>
      <c r="M121" s="12">
        <v>15</v>
      </c>
    </row>
    <row r="122" spans="1:13" ht="34.15" customHeight="1">
      <c r="A122" s="49"/>
      <c r="B122" s="49"/>
      <c r="C122" s="49"/>
      <c r="D122" s="49"/>
      <c r="E122" s="49"/>
      <c r="F122" s="18" t="s">
        <v>304</v>
      </c>
      <c r="G122" s="18" t="s">
        <v>305</v>
      </c>
      <c r="H122" s="18" t="s">
        <v>360</v>
      </c>
      <c r="I122" s="12" t="s">
        <v>311</v>
      </c>
      <c r="J122" s="12" t="s">
        <v>312</v>
      </c>
      <c r="K122" s="12" t="s">
        <v>308</v>
      </c>
      <c r="L122" s="12" t="s">
        <v>309</v>
      </c>
      <c r="M122" s="12">
        <v>10</v>
      </c>
    </row>
    <row r="123" spans="1:13" ht="34.15" customHeight="1">
      <c r="A123" s="45" t="s">
        <v>256</v>
      </c>
      <c r="B123" s="45" t="s">
        <v>233</v>
      </c>
      <c r="C123" s="45" t="s">
        <v>248</v>
      </c>
      <c r="D123" s="46">
        <v>545.69000000000005</v>
      </c>
      <c r="E123" s="45" t="s">
        <v>500</v>
      </c>
      <c r="F123" s="45" t="s">
        <v>276</v>
      </c>
      <c r="G123" s="45" t="s">
        <v>277</v>
      </c>
      <c r="H123" s="18" t="s">
        <v>501</v>
      </c>
      <c r="I123" s="12" t="s">
        <v>279</v>
      </c>
      <c r="J123" s="12" t="s">
        <v>307</v>
      </c>
      <c r="K123" s="12" t="s">
        <v>492</v>
      </c>
      <c r="L123" s="12" t="s">
        <v>321</v>
      </c>
      <c r="M123" s="12">
        <v>8</v>
      </c>
    </row>
    <row r="124" spans="1:13" ht="34.15" customHeight="1">
      <c r="A124" s="45"/>
      <c r="B124" s="45"/>
      <c r="C124" s="45"/>
      <c r="D124" s="46"/>
      <c r="E124" s="45"/>
      <c r="F124" s="45"/>
      <c r="G124" s="45"/>
      <c r="H124" s="18" t="s">
        <v>502</v>
      </c>
      <c r="I124" s="12" t="s">
        <v>279</v>
      </c>
      <c r="J124" s="12" t="s">
        <v>307</v>
      </c>
      <c r="K124" s="12" t="s">
        <v>503</v>
      </c>
      <c r="L124" s="12" t="s">
        <v>434</v>
      </c>
      <c r="M124" s="12">
        <v>7</v>
      </c>
    </row>
    <row r="125" spans="1:13" ht="34.15" customHeight="1">
      <c r="A125" s="45"/>
      <c r="B125" s="45"/>
      <c r="C125" s="45"/>
      <c r="D125" s="46"/>
      <c r="E125" s="45"/>
      <c r="F125" s="45"/>
      <c r="G125" s="45" t="s">
        <v>283</v>
      </c>
      <c r="H125" s="18" t="s">
        <v>504</v>
      </c>
      <c r="I125" s="12" t="s">
        <v>279</v>
      </c>
      <c r="J125" s="12" t="s">
        <v>307</v>
      </c>
      <c r="K125" s="12" t="s">
        <v>281</v>
      </c>
      <c r="L125" s="12" t="s">
        <v>309</v>
      </c>
      <c r="M125" s="12">
        <v>8</v>
      </c>
    </row>
    <row r="126" spans="1:13" ht="34.15" customHeight="1">
      <c r="A126" s="45"/>
      <c r="B126" s="45"/>
      <c r="C126" s="45"/>
      <c r="D126" s="46"/>
      <c r="E126" s="45"/>
      <c r="F126" s="45"/>
      <c r="G126" s="45"/>
      <c r="H126" s="18" t="s">
        <v>505</v>
      </c>
      <c r="I126" s="12" t="s">
        <v>279</v>
      </c>
      <c r="J126" s="12" t="s">
        <v>307</v>
      </c>
      <c r="K126" s="12" t="s">
        <v>366</v>
      </c>
      <c r="L126" s="12" t="s">
        <v>309</v>
      </c>
      <c r="M126" s="12">
        <v>7</v>
      </c>
    </row>
    <row r="127" spans="1:13" ht="34.15" customHeight="1">
      <c r="A127" s="45"/>
      <c r="B127" s="45"/>
      <c r="C127" s="45"/>
      <c r="D127" s="46"/>
      <c r="E127" s="45"/>
      <c r="F127" s="45"/>
      <c r="G127" s="45" t="s">
        <v>287</v>
      </c>
      <c r="H127" s="18" t="s">
        <v>506</v>
      </c>
      <c r="I127" s="12" t="s">
        <v>285</v>
      </c>
      <c r="J127" s="12"/>
      <c r="K127" s="12" t="s">
        <v>507</v>
      </c>
      <c r="L127" s="12"/>
      <c r="M127" s="12">
        <v>5</v>
      </c>
    </row>
    <row r="128" spans="1:13" ht="34.15" customHeight="1">
      <c r="A128" s="45"/>
      <c r="B128" s="45"/>
      <c r="C128" s="45"/>
      <c r="D128" s="46"/>
      <c r="E128" s="45"/>
      <c r="F128" s="45"/>
      <c r="G128" s="45"/>
      <c r="H128" s="18" t="s">
        <v>508</v>
      </c>
      <c r="I128" s="12" t="s">
        <v>285</v>
      </c>
      <c r="J128" s="12"/>
      <c r="K128" s="12" t="s">
        <v>509</v>
      </c>
      <c r="L128" s="12"/>
      <c r="M128" s="12">
        <v>5</v>
      </c>
    </row>
    <row r="129" spans="1:13" ht="34.15" customHeight="1">
      <c r="A129" s="45"/>
      <c r="B129" s="45"/>
      <c r="C129" s="45"/>
      <c r="D129" s="46"/>
      <c r="E129" s="45"/>
      <c r="F129" s="45"/>
      <c r="G129" s="45" t="s">
        <v>291</v>
      </c>
      <c r="H129" s="18" t="s">
        <v>510</v>
      </c>
      <c r="I129" s="12" t="s">
        <v>311</v>
      </c>
      <c r="J129" s="12" t="s">
        <v>312</v>
      </c>
      <c r="K129" s="12" t="s">
        <v>511</v>
      </c>
      <c r="L129" s="12" t="s">
        <v>334</v>
      </c>
      <c r="M129" s="12">
        <v>5</v>
      </c>
    </row>
    <row r="130" spans="1:13" ht="34.15" customHeight="1">
      <c r="A130" s="45"/>
      <c r="B130" s="45"/>
      <c r="C130" s="45"/>
      <c r="D130" s="46"/>
      <c r="E130" s="45"/>
      <c r="F130" s="45"/>
      <c r="G130" s="45"/>
      <c r="H130" s="18" t="s">
        <v>512</v>
      </c>
      <c r="I130" s="12" t="s">
        <v>311</v>
      </c>
      <c r="J130" s="12" t="s">
        <v>312</v>
      </c>
      <c r="K130" s="12" t="s">
        <v>513</v>
      </c>
      <c r="L130" s="12" t="s">
        <v>334</v>
      </c>
      <c r="M130" s="12">
        <v>5</v>
      </c>
    </row>
    <row r="131" spans="1:13" ht="34.15" customHeight="1">
      <c r="A131" s="45"/>
      <c r="B131" s="45"/>
      <c r="C131" s="45"/>
      <c r="D131" s="46"/>
      <c r="E131" s="45"/>
      <c r="F131" s="45" t="s">
        <v>295</v>
      </c>
      <c r="G131" s="18" t="s">
        <v>298</v>
      </c>
      <c r="H131" s="18" t="s">
        <v>514</v>
      </c>
      <c r="I131" s="12" t="s">
        <v>285</v>
      </c>
      <c r="J131" s="12"/>
      <c r="K131" s="12" t="s">
        <v>515</v>
      </c>
      <c r="L131" s="12"/>
      <c r="M131" s="12">
        <v>15</v>
      </c>
    </row>
    <row r="132" spans="1:13" ht="34.15" customHeight="1">
      <c r="A132" s="45"/>
      <c r="B132" s="45"/>
      <c r="C132" s="45"/>
      <c r="D132" s="46"/>
      <c r="E132" s="45"/>
      <c r="F132" s="45"/>
      <c r="G132" s="18" t="s">
        <v>301</v>
      </c>
      <c r="H132" s="18" t="s">
        <v>516</v>
      </c>
      <c r="I132" s="12" t="s">
        <v>285</v>
      </c>
      <c r="J132" s="12"/>
      <c r="K132" s="12" t="s">
        <v>517</v>
      </c>
      <c r="L132" s="12"/>
      <c r="M132" s="12">
        <v>15</v>
      </c>
    </row>
    <row r="133" spans="1:13" ht="34.15" customHeight="1">
      <c r="A133" s="45"/>
      <c r="B133" s="45"/>
      <c r="C133" s="45"/>
      <c r="D133" s="46"/>
      <c r="E133" s="45"/>
      <c r="F133" s="18" t="s">
        <v>304</v>
      </c>
      <c r="G133" s="18" t="s">
        <v>305</v>
      </c>
      <c r="H133" s="18" t="s">
        <v>431</v>
      </c>
      <c r="I133" s="12" t="s">
        <v>279</v>
      </c>
      <c r="J133" s="12" t="s">
        <v>307</v>
      </c>
      <c r="K133" s="12" t="s">
        <v>308</v>
      </c>
      <c r="L133" s="12" t="s">
        <v>309</v>
      </c>
      <c r="M133" s="12">
        <v>10</v>
      </c>
    </row>
    <row r="134" spans="1:13" ht="34.15" customHeight="1">
      <c r="A134" s="6" t="s">
        <v>262</v>
      </c>
      <c r="B134" s="28"/>
      <c r="C134" s="6"/>
      <c r="D134" s="11">
        <v>3653.8825160000001</v>
      </c>
      <c r="E134" s="6"/>
      <c r="F134" s="6"/>
      <c r="G134" s="6"/>
      <c r="H134" s="6"/>
      <c r="I134" s="6"/>
      <c r="J134" s="6"/>
      <c r="K134" s="6"/>
      <c r="L134" s="6"/>
      <c r="M134" s="6"/>
    </row>
    <row r="135" spans="1:13" ht="14.25" customHeight="1">
      <c r="A135" s="37" t="s">
        <v>518</v>
      </c>
      <c r="B135" s="37"/>
      <c r="C135" s="37"/>
      <c r="D135" s="37"/>
      <c r="E135" s="37"/>
      <c r="F135" s="37"/>
      <c r="G135" s="37"/>
      <c r="H135" s="37"/>
      <c r="I135" s="37"/>
      <c r="J135" s="37"/>
      <c r="K135" s="37" t="s">
        <v>518</v>
      </c>
      <c r="L135" s="37"/>
      <c r="M135" s="37"/>
    </row>
  </sheetData>
  <mergeCells count="132">
    <mergeCell ref="A2:J2"/>
    <mergeCell ref="K2:M2"/>
    <mergeCell ref="A3:J3"/>
    <mergeCell ref="A5:A12"/>
    <mergeCell ref="B5:B12"/>
    <mergeCell ref="C5:C12"/>
    <mergeCell ref="D5:D12"/>
    <mergeCell ref="E5:E12"/>
    <mergeCell ref="F5:F8"/>
    <mergeCell ref="F9:F11"/>
    <mergeCell ref="G19:G20"/>
    <mergeCell ref="F21:F22"/>
    <mergeCell ref="F24:F29"/>
    <mergeCell ref="G24:G25"/>
    <mergeCell ref="G26:G27"/>
    <mergeCell ref="A13:A23"/>
    <mergeCell ref="B13:B23"/>
    <mergeCell ref="C13:C23"/>
    <mergeCell ref="D13:D23"/>
    <mergeCell ref="E13:E23"/>
    <mergeCell ref="F13:F20"/>
    <mergeCell ref="G13:G14"/>
    <mergeCell ref="G15:G16"/>
    <mergeCell ref="G17:G18"/>
    <mergeCell ref="E24:E34"/>
    <mergeCell ref="A24:A34"/>
    <mergeCell ref="B24:B34"/>
    <mergeCell ref="C24:C34"/>
    <mergeCell ref="D24:D34"/>
    <mergeCell ref="G28:G29"/>
    <mergeCell ref="F30:F31"/>
    <mergeCell ref="G30:G31"/>
    <mergeCell ref="F32:F33"/>
    <mergeCell ref="G35:G36"/>
    <mergeCell ref="G37:G38"/>
    <mergeCell ref="G39:G40"/>
    <mergeCell ref="G41:G42"/>
    <mergeCell ref="F43:F44"/>
    <mergeCell ref="A35:A45"/>
    <mergeCell ref="B35:B45"/>
    <mergeCell ref="C35:C45"/>
    <mergeCell ref="D35:D45"/>
    <mergeCell ref="E35:E45"/>
    <mergeCell ref="F35:F42"/>
    <mergeCell ref="E46:E56"/>
    <mergeCell ref="A46:A56"/>
    <mergeCell ref="B46:B56"/>
    <mergeCell ref="C46:C56"/>
    <mergeCell ref="D46:D56"/>
    <mergeCell ref="F46:F52"/>
    <mergeCell ref="G46:G47"/>
    <mergeCell ref="G48:G49"/>
    <mergeCell ref="G50:G51"/>
    <mergeCell ref="F54:F55"/>
    <mergeCell ref="G57:G58"/>
    <mergeCell ref="G59:G60"/>
    <mergeCell ref="G61:G62"/>
    <mergeCell ref="G63:G64"/>
    <mergeCell ref="F65:F66"/>
    <mergeCell ref="A57:A67"/>
    <mergeCell ref="B57:B67"/>
    <mergeCell ref="C57:C67"/>
    <mergeCell ref="D57:D67"/>
    <mergeCell ref="E57:E67"/>
    <mergeCell ref="F57:F64"/>
    <mergeCell ref="E68:E78"/>
    <mergeCell ref="A68:A78"/>
    <mergeCell ref="B68:B78"/>
    <mergeCell ref="C68:C78"/>
    <mergeCell ref="D68:D78"/>
    <mergeCell ref="F76:F77"/>
    <mergeCell ref="A79:A89"/>
    <mergeCell ref="B79:B89"/>
    <mergeCell ref="C79:C89"/>
    <mergeCell ref="D79:D89"/>
    <mergeCell ref="E79:E89"/>
    <mergeCell ref="F79:F86"/>
    <mergeCell ref="F68:F75"/>
    <mergeCell ref="G68:G69"/>
    <mergeCell ref="G70:G71"/>
    <mergeCell ref="G72:G73"/>
    <mergeCell ref="G74:G75"/>
    <mergeCell ref="G79:G80"/>
    <mergeCell ref="G81:G82"/>
    <mergeCell ref="G83:G84"/>
    <mergeCell ref="G85:G86"/>
    <mergeCell ref="F87:F88"/>
    <mergeCell ref="E90:E100"/>
    <mergeCell ref="A90:A100"/>
    <mergeCell ref="B90:B100"/>
    <mergeCell ref="C90:C100"/>
    <mergeCell ref="D90:D100"/>
    <mergeCell ref="F90:F97"/>
    <mergeCell ref="G90:G91"/>
    <mergeCell ref="G92:G93"/>
    <mergeCell ref="G94:G95"/>
    <mergeCell ref="G96:G97"/>
    <mergeCell ref="A101:A111"/>
    <mergeCell ref="B101:B111"/>
    <mergeCell ref="C101:C111"/>
    <mergeCell ref="D101:D111"/>
    <mergeCell ref="E101:E111"/>
    <mergeCell ref="E112:E122"/>
    <mergeCell ref="A112:A122"/>
    <mergeCell ref="B112:B122"/>
    <mergeCell ref="C112:C122"/>
    <mergeCell ref="D112:D122"/>
    <mergeCell ref="F112:F119"/>
    <mergeCell ref="G112:G113"/>
    <mergeCell ref="G114:G115"/>
    <mergeCell ref="G116:G117"/>
    <mergeCell ref="G118:G119"/>
    <mergeCell ref="F120:F121"/>
    <mergeCell ref="G101:G102"/>
    <mergeCell ref="G103:G104"/>
    <mergeCell ref="G105:G106"/>
    <mergeCell ref="G107:G108"/>
    <mergeCell ref="F109:F110"/>
    <mergeCell ref="F101:F108"/>
    <mergeCell ref="K135:M135"/>
    <mergeCell ref="G123:G124"/>
    <mergeCell ref="G125:G126"/>
    <mergeCell ref="G127:G128"/>
    <mergeCell ref="G129:G130"/>
    <mergeCell ref="F131:F132"/>
    <mergeCell ref="A135:J135"/>
    <mergeCell ref="A123:A133"/>
    <mergeCell ref="B123:B133"/>
    <mergeCell ref="C123:C133"/>
    <mergeCell ref="D123:D133"/>
    <mergeCell ref="E123:E133"/>
    <mergeCell ref="F123:F130"/>
  </mergeCells>
  <phoneticPr fontId="11" type="noConversion"/>
  <pageMargins left="0.75" right="0.75" top="0.26899999380111694" bottom="0.26899999380111694" header="0" footer="0"/>
  <pageSetup paperSize="9" pageOrder="overThenDown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opLeftCell="D1" workbookViewId="0">
      <selection activeCell="O8" sqref="O8"/>
    </sheetView>
  </sheetViews>
  <sheetFormatPr defaultColWidth="10" defaultRowHeight="13.5"/>
  <cols>
    <col min="1" max="1" width="8.625" customWidth="1"/>
    <col min="2" max="2" width="13.375" customWidth="1"/>
    <col min="3" max="3" width="16.875" customWidth="1"/>
    <col min="4" max="4" width="10.25" customWidth="1"/>
    <col min="5" max="5" width="15.375" customWidth="1"/>
    <col min="6" max="6" width="5.625" customWidth="1"/>
    <col min="7" max="7" width="12" customWidth="1"/>
    <col min="8" max="8" width="14" customWidth="1"/>
    <col min="9" max="9" width="10.25" bestFit="1" customWidth="1"/>
    <col min="10" max="10" width="8.625" customWidth="1"/>
    <col min="11" max="11" width="7.75" customWidth="1"/>
    <col min="12" max="17" width="12.375" customWidth="1"/>
    <col min="18" max="18" width="9.125" customWidth="1"/>
    <col min="19" max="19" width="9.75" customWidth="1"/>
  </cols>
  <sheetData>
    <row r="1" spans="1:18" ht="22.7" customHeight="1">
      <c r="A1" s="4" t="s">
        <v>519</v>
      </c>
      <c r="B1" s="4"/>
      <c r="C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 t="s">
        <v>0</v>
      </c>
    </row>
    <row r="2" spans="1:18" ht="57" customHeight="1">
      <c r="A2" s="36" t="s">
        <v>520</v>
      </c>
      <c r="B2" s="36"/>
      <c r="C2" s="36"/>
      <c r="D2" s="36"/>
      <c r="E2" s="36"/>
      <c r="F2" s="36"/>
      <c r="G2" s="36"/>
      <c r="H2" s="36"/>
      <c r="I2" s="36"/>
      <c r="J2" s="36" t="s">
        <v>520</v>
      </c>
      <c r="K2" s="36"/>
      <c r="L2" s="36"/>
      <c r="M2" s="36"/>
      <c r="N2" s="36"/>
      <c r="O2" s="36"/>
      <c r="P2" s="36"/>
      <c r="Q2" s="36"/>
      <c r="R2" s="36"/>
    </row>
    <row r="3" spans="1:18" ht="22.7" customHeight="1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"/>
      <c r="M3" s="4"/>
      <c r="N3" s="4"/>
      <c r="O3" s="4"/>
      <c r="P3" s="4"/>
      <c r="Q3" s="4"/>
      <c r="R3" s="24" t="s">
        <v>521</v>
      </c>
    </row>
    <row r="4" spans="1:18" ht="28.5" customHeight="1">
      <c r="A4" s="39" t="s">
        <v>82</v>
      </c>
      <c r="B4" s="39" t="s">
        <v>83</v>
      </c>
      <c r="C4" s="39" t="s">
        <v>243</v>
      </c>
      <c r="D4" s="39" t="s">
        <v>522</v>
      </c>
      <c r="E4" s="39" t="s">
        <v>523</v>
      </c>
      <c r="F4" s="39" t="s">
        <v>524</v>
      </c>
      <c r="G4" s="39"/>
      <c r="H4" s="39"/>
      <c r="I4" s="6" t="s">
        <v>525</v>
      </c>
      <c r="J4" s="39" t="s">
        <v>525</v>
      </c>
      <c r="K4" s="39"/>
      <c r="L4" s="39"/>
      <c r="M4" s="39"/>
      <c r="N4" s="39"/>
      <c r="O4" s="39"/>
      <c r="P4" s="39"/>
      <c r="Q4" s="39"/>
      <c r="R4" s="39"/>
    </row>
    <row r="5" spans="1:18" ht="50.25" customHeight="1">
      <c r="A5" s="39"/>
      <c r="B5" s="39"/>
      <c r="C5" s="39"/>
      <c r="D5" s="39"/>
      <c r="E5" s="39"/>
      <c r="F5" s="6" t="s">
        <v>526</v>
      </c>
      <c r="G5" s="6" t="s">
        <v>527</v>
      </c>
      <c r="H5" s="6" t="s">
        <v>528</v>
      </c>
      <c r="I5" s="6" t="s">
        <v>84</v>
      </c>
      <c r="J5" s="6" t="s">
        <v>87</v>
      </c>
      <c r="K5" s="6" t="s">
        <v>88</v>
      </c>
      <c r="L5" s="6" t="s">
        <v>89</v>
      </c>
      <c r="M5" s="6" t="s">
        <v>90</v>
      </c>
      <c r="N5" s="6" t="s">
        <v>91</v>
      </c>
      <c r="O5" s="6" t="s">
        <v>92</v>
      </c>
      <c r="P5" s="6" t="s">
        <v>93</v>
      </c>
      <c r="Q5" s="6" t="s">
        <v>94</v>
      </c>
      <c r="R5" s="6" t="s">
        <v>95</v>
      </c>
    </row>
    <row r="6" spans="1:18" ht="36.200000000000003" customHeight="1">
      <c r="A6" s="15" t="s">
        <v>99</v>
      </c>
      <c r="B6" s="15" t="s">
        <v>100</v>
      </c>
      <c r="C6" s="12" t="s">
        <v>316</v>
      </c>
      <c r="D6" s="15" t="s">
        <v>529</v>
      </c>
      <c r="E6" s="12" t="s">
        <v>530</v>
      </c>
      <c r="F6" s="29">
        <v>100</v>
      </c>
      <c r="G6" s="9">
        <v>200</v>
      </c>
      <c r="H6" s="9">
        <v>20000</v>
      </c>
      <c r="I6" s="11">
        <v>2</v>
      </c>
      <c r="J6" s="9">
        <v>2</v>
      </c>
      <c r="K6" s="9"/>
      <c r="L6" s="9"/>
      <c r="M6" s="9"/>
      <c r="N6" s="9"/>
      <c r="O6" s="9"/>
      <c r="P6" s="9"/>
      <c r="Q6" s="9"/>
      <c r="R6" s="9"/>
    </row>
    <row r="7" spans="1:18" ht="36.200000000000003" customHeight="1">
      <c r="A7" s="15" t="s">
        <v>99</v>
      </c>
      <c r="B7" s="15" t="s">
        <v>100</v>
      </c>
      <c r="C7" s="12" t="s">
        <v>317</v>
      </c>
      <c r="D7" s="15" t="s">
        <v>531</v>
      </c>
      <c r="E7" s="12" t="s">
        <v>532</v>
      </c>
      <c r="F7" s="29">
        <v>4</v>
      </c>
      <c r="G7" s="9">
        <v>2000</v>
      </c>
      <c r="H7" s="9">
        <v>8000</v>
      </c>
      <c r="I7" s="11">
        <v>0.8</v>
      </c>
      <c r="J7" s="9">
        <v>0.8</v>
      </c>
      <c r="K7" s="9"/>
      <c r="L7" s="9"/>
      <c r="M7" s="9"/>
      <c r="N7" s="9"/>
      <c r="O7" s="9"/>
      <c r="P7" s="9"/>
      <c r="Q7" s="9"/>
      <c r="R7" s="9"/>
    </row>
    <row r="8" spans="1:18" ht="36.200000000000003" customHeight="1">
      <c r="A8" s="15" t="s">
        <v>99</v>
      </c>
      <c r="B8" s="15" t="s">
        <v>100</v>
      </c>
      <c r="C8" s="12" t="s">
        <v>317</v>
      </c>
      <c r="D8" s="15" t="s">
        <v>533</v>
      </c>
      <c r="E8" s="12" t="s">
        <v>534</v>
      </c>
      <c r="F8" s="29">
        <v>1</v>
      </c>
      <c r="G8" s="9">
        <v>20000</v>
      </c>
      <c r="H8" s="9">
        <v>20000</v>
      </c>
      <c r="I8" s="11">
        <v>2</v>
      </c>
      <c r="J8" s="9">
        <v>2</v>
      </c>
      <c r="K8" s="9"/>
      <c r="L8" s="9"/>
      <c r="M8" s="9"/>
      <c r="N8" s="9"/>
      <c r="O8" s="9"/>
      <c r="P8" s="9"/>
      <c r="Q8" s="9"/>
      <c r="R8" s="9"/>
    </row>
    <row r="9" spans="1:18" ht="36.200000000000003" customHeight="1">
      <c r="A9" s="15" t="s">
        <v>99</v>
      </c>
      <c r="B9" s="15" t="s">
        <v>100</v>
      </c>
      <c r="C9" s="12" t="s">
        <v>317</v>
      </c>
      <c r="D9" s="15" t="s">
        <v>535</v>
      </c>
      <c r="E9" s="12" t="s">
        <v>536</v>
      </c>
      <c r="F9" s="29">
        <v>4</v>
      </c>
      <c r="G9" s="9">
        <v>3000</v>
      </c>
      <c r="H9" s="9">
        <v>12000</v>
      </c>
      <c r="I9" s="11">
        <v>1.2</v>
      </c>
      <c r="J9" s="9">
        <v>1.2</v>
      </c>
      <c r="K9" s="9"/>
      <c r="L9" s="9"/>
      <c r="M9" s="9"/>
      <c r="N9" s="9"/>
      <c r="O9" s="9"/>
      <c r="P9" s="9"/>
      <c r="Q9" s="9"/>
      <c r="R9" s="9"/>
    </row>
    <row r="10" spans="1:18" ht="36.200000000000003" customHeight="1">
      <c r="A10" s="15" t="s">
        <v>99</v>
      </c>
      <c r="B10" s="15" t="s">
        <v>100</v>
      </c>
      <c r="C10" s="12" t="s">
        <v>259</v>
      </c>
      <c r="D10" s="15" t="s">
        <v>537</v>
      </c>
      <c r="E10" s="12" t="s">
        <v>538</v>
      </c>
      <c r="F10" s="29">
        <v>1</v>
      </c>
      <c r="G10" s="9">
        <v>320000</v>
      </c>
      <c r="H10" s="9">
        <v>320000</v>
      </c>
      <c r="I10" s="11">
        <v>32</v>
      </c>
      <c r="J10" s="9">
        <v>32</v>
      </c>
      <c r="K10" s="9"/>
      <c r="L10" s="9"/>
      <c r="M10" s="9"/>
      <c r="N10" s="9"/>
      <c r="O10" s="9"/>
      <c r="P10" s="9"/>
      <c r="Q10" s="9"/>
      <c r="R10" s="9"/>
    </row>
    <row r="11" spans="1:18" ht="34.15" customHeight="1">
      <c r="A11" s="6"/>
      <c r="B11" s="6" t="s">
        <v>262</v>
      </c>
      <c r="C11" s="6"/>
      <c r="D11" s="6"/>
      <c r="E11" s="6"/>
      <c r="F11" s="30">
        <v>110</v>
      </c>
      <c r="G11" s="6"/>
      <c r="H11" s="11">
        <v>380000</v>
      </c>
      <c r="I11" s="11">
        <v>38</v>
      </c>
      <c r="J11" s="11">
        <v>38</v>
      </c>
      <c r="K11" s="11"/>
      <c r="L11" s="11"/>
      <c r="M11" s="11"/>
      <c r="N11" s="11"/>
      <c r="O11" s="11"/>
      <c r="P11" s="11"/>
      <c r="Q11" s="11"/>
      <c r="R11" s="11"/>
    </row>
    <row r="12" spans="1:18" ht="14.25" customHeight="1">
      <c r="A12" s="37" t="s">
        <v>539</v>
      </c>
      <c r="B12" s="37"/>
      <c r="C12" s="37"/>
      <c r="D12" s="37"/>
      <c r="E12" s="37"/>
      <c r="F12" s="37"/>
      <c r="G12" s="37"/>
      <c r="H12" s="37"/>
      <c r="I12" s="37"/>
      <c r="J12" s="37" t="s">
        <v>539</v>
      </c>
      <c r="K12" s="37"/>
      <c r="L12" s="37"/>
      <c r="M12" s="37"/>
      <c r="N12" s="37"/>
      <c r="O12" s="37"/>
      <c r="P12" s="37"/>
      <c r="Q12" s="37"/>
      <c r="R12" s="37"/>
    </row>
  </sheetData>
  <mergeCells count="13">
    <mergeCell ref="A12:I12"/>
    <mergeCell ref="J12:R12"/>
    <mergeCell ref="A2:I2"/>
    <mergeCell ref="J2:R2"/>
    <mergeCell ref="A3:I3"/>
    <mergeCell ref="J3:K3"/>
    <mergeCell ref="A4:A5"/>
    <mergeCell ref="B4:B5"/>
    <mergeCell ref="C4:C5"/>
    <mergeCell ref="D4:D5"/>
    <mergeCell ref="E4:E5"/>
    <mergeCell ref="F4:H4"/>
    <mergeCell ref="J4:R4"/>
  </mergeCells>
  <phoneticPr fontId="11" type="noConversion"/>
  <pageMargins left="0.75" right="0.75" top="0.26899999380111694" bottom="0.26899999380111694" header="0" footer="0"/>
  <pageSetup paperSize="9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目录</vt:lpstr>
      <vt:lpstr>1收支总表</vt:lpstr>
      <vt:lpstr>2收入总表</vt:lpstr>
      <vt:lpstr>3支出总表</vt:lpstr>
      <vt:lpstr>4财拨总表</vt:lpstr>
      <vt:lpstr>5一般预算支出</vt:lpstr>
      <vt:lpstr>6基本支出</vt:lpstr>
      <vt:lpstr>7三公</vt:lpstr>
      <vt:lpstr>8政府性基金</vt:lpstr>
      <vt:lpstr>9国有资本经营预算</vt:lpstr>
      <vt:lpstr>10部门项目支出</vt:lpstr>
      <vt:lpstr>11项目绩效目标表</vt:lpstr>
      <vt:lpstr>12政府采购预算表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GZ</cp:lastModifiedBy>
  <cp:lastPrinted>2023-02-17T06:23:06Z</cp:lastPrinted>
  <dcterms:created xsi:type="dcterms:W3CDTF">2023-02-12T01:10:12Z</dcterms:created>
  <dcterms:modified xsi:type="dcterms:W3CDTF">2023-02-17T06:57:38Z</dcterms:modified>
</cp:coreProperties>
</file>